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45" windowWidth="15360" windowHeight="3960" activeTab="0"/>
  </bookViews>
  <sheets>
    <sheet name="BLANK" sheetId="1" r:id="rId1"/>
    <sheet name="記入例" sheetId="2" r:id="rId2"/>
  </sheets>
  <definedNames>
    <definedName name="_xlfn.IFERROR" hidden="1">#NAME?</definedName>
    <definedName name="_xlnm.Print_Area" localSheetId="0">'BLANK'!$A$1:$AO$73</definedName>
    <definedName name="_xlnm.Print_Area" localSheetId="1">'記入例'!$A$1:$AO$73</definedName>
  </definedNames>
  <calcPr fullCalcOnLoad="1"/>
</workbook>
</file>

<file path=xl/comments1.xml><?xml version="1.0" encoding="utf-8"?>
<comments xmlns="http://schemas.openxmlformats.org/spreadsheetml/2006/main">
  <authors>
    <author>作成者</author>
  </authors>
  <commentList>
    <comment ref="Q14" authorId="0">
      <text>
        <r>
          <rPr>
            <b/>
            <sz val="9"/>
            <rFont val="MS P ゴシック"/>
            <family val="3"/>
          </rPr>
          <t>「他」を選択された場合は連絡事項欄にご記入ください</t>
        </r>
      </text>
    </comment>
  </commentList>
</comments>
</file>

<file path=xl/comments2.xml><?xml version="1.0" encoding="utf-8"?>
<comments xmlns="http://schemas.openxmlformats.org/spreadsheetml/2006/main">
  <authors>
    <author>作成者</author>
  </authors>
  <commentList>
    <comment ref="Q14" authorId="0">
      <text>
        <r>
          <rPr>
            <b/>
            <sz val="9"/>
            <rFont val="MS P ゴシック"/>
            <family val="3"/>
          </rPr>
          <t>「他」を選択された場合は連絡事項欄にご記入ください</t>
        </r>
      </text>
    </comment>
  </commentList>
</comments>
</file>

<file path=xl/sharedStrings.xml><?xml version="1.0" encoding="utf-8"?>
<sst xmlns="http://schemas.openxmlformats.org/spreadsheetml/2006/main" count="466" uniqueCount="203">
  <si>
    <t>デマレージ金額確認依頼書</t>
  </si>
  <si>
    <t>：</t>
  </si>
  <si>
    <t>本船名</t>
  </si>
  <si>
    <t>コンテナ番号</t>
  </si>
  <si>
    <t>搬入先CY</t>
  </si>
  <si>
    <t>②</t>
  </si>
  <si>
    <t>①</t>
  </si>
  <si>
    <t>③</t>
  </si>
  <si>
    <t>/</t>
  </si>
  <si>
    <t>御社名</t>
  </si>
  <si>
    <t>ご担当者名</t>
  </si>
  <si>
    <t>TEL</t>
  </si>
  <si>
    <t>FAX</t>
  </si>
  <si>
    <t>THE SUMITOMO WARE HOUSE CO.,LTD.</t>
  </si>
  <si>
    <t>TOKYO BRANCH</t>
  </si>
  <si>
    <t>E. &amp; O.E.</t>
  </si>
  <si>
    <t>船会社</t>
  </si>
  <si>
    <t>APL</t>
  </si>
  <si>
    <t>CMA-CGM</t>
  </si>
  <si>
    <t>ANL</t>
  </si>
  <si>
    <t>Westwood</t>
  </si>
  <si>
    <t>上海錦江航運(JJSCO)</t>
  </si>
  <si>
    <t>EAS</t>
  </si>
  <si>
    <t>T.S. LINES</t>
  </si>
  <si>
    <t>興亜(HEUNG A) Line</t>
  </si>
  <si>
    <t>Pan Ocean</t>
  </si>
  <si>
    <t>Pan Continental</t>
  </si>
  <si>
    <t>PanStar Line</t>
  </si>
  <si>
    <t>CY</t>
  </si>
  <si>
    <t>青海公共住友</t>
  </si>
  <si>
    <t>品川住友</t>
  </si>
  <si>
    <t>Y2</t>
  </si>
  <si>
    <t>青海公共山九</t>
  </si>
  <si>
    <t>NYTT (大井7号)</t>
  </si>
  <si>
    <t>大井4号宇徳</t>
  </si>
  <si>
    <t>A</t>
  </si>
  <si>
    <t>S</t>
  </si>
  <si>
    <t>品川東海運</t>
  </si>
  <si>
    <t>品川第一港運</t>
  </si>
  <si>
    <t>青海4号EMC</t>
  </si>
  <si>
    <t>送付先</t>
  </si>
  <si>
    <t>フリータイム</t>
  </si>
  <si>
    <t>Taiyoung Shipping</t>
  </si>
  <si>
    <t>CK LINE</t>
  </si>
  <si>
    <t>Sinokor (長錦商船)</t>
  </si>
  <si>
    <t>選択肢にない船会社は弊社にてデマレージの回収をしておりません。</t>
  </si>
  <si>
    <t>From</t>
  </si>
  <si>
    <t>To</t>
  </si>
  <si>
    <t>DEMURRAGE CHARGE</t>
  </si>
  <si>
    <t>TAXABLE AMOUNT</t>
  </si>
  <si>
    <t>④</t>
  </si>
  <si>
    <t>⑥</t>
  </si>
  <si>
    <t>・</t>
  </si>
  <si>
    <t>㈱住友倉庫 東京支店海上業務課宛</t>
  </si>
  <si>
    <t>送信先：</t>
  </si>
  <si>
    <t>デマレージ金額確認依頼書</t>
  </si>
  <si>
    <t>　下記のコンテナについて、デマレージを銀行振込にて支払いますので、金額の確</t>
  </si>
  <si>
    <t>＝記＝</t>
  </si>
  <si>
    <t>：</t>
  </si>
  <si>
    <t>：</t>
  </si>
  <si>
    <t>：</t>
  </si>
  <si>
    <t>船会社</t>
  </si>
  <si>
    <t>本船名</t>
  </si>
  <si>
    <t>B/L No.</t>
  </si>
  <si>
    <t>VOY</t>
  </si>
  <si>
    <t>/</t>
  </si>
  <si>
    <t>①</t>
  </si>
  <si>
    <t>②</t>
  </si>
  <si>
    <t>③</t>
  </si>
  <si>
    <t>④</t>
  </si>
  <si>
    <t>⑤</t>
  </si>
  <si>
    <t>⑥</t>
  </si>
  <si>
    <t>⑦</t>
  </si>
  <si>
    <t>⑨</t>
  </si>
  <si>
    <t>⑧</t>
  </si>
  <si>
    <t>⑩</t>
  </si>
  <si>
    <t>ABCU1234567</t>
  </si>
  <si>
    <t>金額</t>
  </si>
  <si>
    <t>コンテナ番号</t>
  </si>
  <si>
    <t>ｻｲｽﾞﾀｲﾌﾟ</t>
  </si>
  <si>
    <t>フリータイム</t>
  </si>
  <si>
    <t>引取予定日</t>
  </si>
  <si>
    <t>請求先</t>
  </si>
  <si>
    <t>御社名</t>
  </si>
  <si>
    <t>ご担当者名</t>
  </si>
  <si>
    <t>連絡先</t>
  </si>
  <si>
    <t>TEL</t>
  </si>
  <si>
    <t>FAX</t>
  </si>
  <si>
    <t>DEMURRAGE CHARGE</t>
  </si>
  <si>
    <t xml:space="preserve">VESSEL / VOY. : </t>
  </si>
  <si>
    <t xml:space="preserve">DATE : </t>
  </si>
  <si>
    <t xml:space="preserve">MESSRS. : </t>
  </si>
  <si>
    <t>DESCRIPTION</t>
  </si>
  <si>
    <t>From</t>
  </si>
  <si>
    <t>To</t>
  </si>
  <si>
    <t>G.TOTAL</t>
  </si>
  <si>
    <t>CONTAINER No.</t>
  </si>
  <si>
    <t>銀行支店名：三井住友銀行　浜松町支店</t>
  </si>
  <si>
    <t>＝注意事項＝</t>
  </si>
  <si>
    <t>・</t>
  </si>
  <si>
    <t>口座番号：普通 7811907 (青海専用)</t>
  </si>
  <si>
    <t>口座番号：普通 7811894 (品川専用)</t>
  </si>
  <si>
    <r>
      <t>船社預かり金の為、いかなる場合であっても</t>
    </r>
    <r>
      <rPr>
        <b/>
        <sz val="10"/>
        <color indexed="10"/>
        <rFont val="游ゴシック"/>
        <family val="3"/>
      </rPr>
      <t>ご入金後の返金はいたしかねます。</t>
    </r>
  </si>
  <si>
    <r>
      <rPr>
        <b/>
        <sz val="10"/>
        <color indexed="10"/>
        <rFont val="游ゴシック"/>
        <family val="3"/>
      </rPr>
      <t>口座への着金が確認できてからのシステム反映となります。</t>
    </r>
    <r>
      <rPr>
        <sz val="10"/>
        <rFont val="游ゴシック"/>
        <family val="3"/>
      </rPr>
      <t>入金処理日にご注意ください。</t>
    </r>
  </si>
  <si>
    <t>船会社預かり金の為、振込手数料は貴社にてご負担願います。</t>
  </si>
  <si>
    <t>上記受付時間後に送付されたものについては翌営業日の確認となります。受付時間は厳守願います。</t>
  </si>
  <si>
    <t>記入ミス等による損失についての責任は一切負いかねます。 ・単価は船社HP等でご確認ください。</t>
  </si>
  <si>
    <t>特に他社CYに搬入されている場合、システム反映に時間がかかることがあります。余裕をもった</t>
  </si>
  <si>
    <r>
      <rPr>
        <b/>
        <sz val="10"/>
        <color indexed="10"/>
        <rFont val="游ゴシック"/>
        <family val="3"/>
      </rPr>
      <t>受付時間は平日09:00～16:30です。</t>
    </r>
    <r>
      <rPr>
        <sz val="10"/>
        <rFont val="游ゴシック"/>
        <family val="3"/>
      </rPr>
      <t>土曜日の受付は行っておりません。</t>
    </r>
  </si>
  <si>
    <t>振込先口座 (青海・品川で異なります)</t>
  </si>
  <si>
    <t>20DC</t>
  </si>
  <si>
    <t>口座名義人：株式会社住友倉庫 ( ｶ)ｽﾐﾄﾓｿｳｺ)</t>
  </si>
  <si>
    <t>手配をお願いします。</t>
  </si>
  <si>
    <t>料金通知書</t>
  </si>
  <si>
    <t>(1コンテナ複数B/Lの場合は、
代表1件をご記入ください。)</t>
  </si>
  <si>
    <t>認と料金通知書の発行をお願いいたします。</t>
  </si>
  <si>
    <r>
      <rPr>
        <b/>
        <sz val="10"/>
        <color indexed="10"/>
        <rFont val="游ゴシック"/>
        <family val="3"/>
      </rPr>
      <t>青海・品川で振込先口座が異なります。</t>
    </r>
    <r>
      <rPr>
        <sz val="10"/>
        <rFont val="游ゴシック"/>
        <family val="3"/>
      </rPr>
      <t>口座番号をよくお確かめの上ご入金願います。</t>
    </r>
  </si>
  <si>
    <t>青海・品川で振込先口座が異なります。振込先口座を間違われますと着金確認に時間がかかる</t>
  </si>
  <si>
    <t>ことがあります。通知書記載の口座暗号をよくお確かめの上、ご入金ください。</t>
  </si>
  <si>
    <t>＝記入要領＝</t>
  </si>
  <si>
    <t>＝手順＝</t>
  </si>
  <si>
    <t>①</t>
  </si>
  <si>
    <t>②</t>
  </si>
  <si>
    <t>③</t>
  </si>
  <si>
    <t>④</t>
  </si>
  <si>
    <t>⑥</t>
  </si>
  <si>
    <t>下記記入要領に基づいて、必須項目を記入してください。</t>
  </si>
  <si>
    <t>弊社にて内容を確認後、用紙右側の通知書に料金を記入し返信します。</t>
  </si>
  <si>
    <t>通知書記載の口座暗号をよくお確かめの上、ご入金ください。</t>
  </si>
  <si>
    <t>青海・品川で振込先口座が異なります。振込先口座を間違われますと着金確認に時間がかかることがあります。</t>
  </si>
  <si>
    <t>⑤</t>
  </si>
  <si>
    <t>弊社からお送りした料金通知書と振込明細をあわせてメールにお送りください。</t>
  </si>
  <si>
    <r>
      <t>弊社口座にて振込明細とあわせて</t>
    </r>
    <r>
      <rPr>
        <b/>
        <sz val="11"/>
        <color indexed="10"/>
        <rFont val="游ゴシック"/>
        <family val="3"/>
      </rPr>
      <t>着金が確認され次第</t>
    </r>
    <r>
      <rPr>
        <sz val="11"/>
        <rFont val="游ゴシック"/>
        <family val="3"/>
      </rPr>
      <t>、ターミナルシステムへの反映を行います。</t>
    </r>
  </si>
  <si>
    <t>左側、色が塗られている箇所は必須項目となります。もれなく記載してください。</t>
  </si>
  <si>
    <t>船会社欄はオーシャンキャリアを選択してください。</t>
  </si>
  <si>
    <t>Taiyoung/CK LINEは品川住友搬入分のみ扱っております。他社CY搬入分につきましては、</t>
  </si>
  <si>
    <t>各CYもしくはA/N発行先にご確認ください。</t>
  </si>
  <si>
    <t>選択肢にない船会社は弊社にてデマレージの回収をしておりません。</t>
  </si>
  <si>
    <t>支払場所はA/N発行先にお問い合わせください。</t>
  </si>
  <si>
    <t>搬入先CYはコンテナが搬入されているCYを選択してください。</t>
  </si>
  <si>
    <t>本用紙はB/L単位でご作成ください。1コンテナ複数B/Lの場合は代表1件を記載してください。</t>
  </si>
  <si>
    <t>用紙右側の太枠内はターミナル記入欄です。なにも記入しないでください。</t>
  </si>
  <si>
    <t>・</t>
  </si>
  <si>
    <t>※</t>
  </si>
  <si>
    <r>
      <rPr>
        <b/>
        <sz val="11"/>
        <color indexed="10"/>
        <rFont val="游ゴシック"/>
        <family val="3"/>
      </rPr>
      <t>受付時間は平日09:00～16:30です。</t>
    </r>
    <r>
      <rPr>
        <sz val="11"/>
        <rFont val="游ゴシック"/>
        <family val="3"/>
      </rPr>
      <t>土曜日の受付は行っておりません。</t>
    </r>
  </si>
  <si>
    <t>SWC商事</t>
  </si>
  <si>
    <t>記載漏れ・内容不備がありますと受付できません。送付前にいま一度ご確認ください。</t>
  </si>
  <si>
    <t>指定口座に料金をお振込みください。 (口座番号、振込金額、入金処理日をよくご確認ください。)</t>
  </si>
  <si>
    <t>メールタイトル(件名)は「(船社名) デマレージ確認依頼」として頂くと確認がスムースです。</t>
  </si>
  <si>
    <t>2001E</t>
  </si>
  <si>
    <t>11WJSUMITOMO123456</t>
  </si>
  <si>
    <t>住友 太郎</t>
  </si>
  <si>
    <t>03-XXXX-XXXX</t>
  </si>
  <si>
    <t>連絡事項</t>
  </si>
  <si>
    <t>他(連絡事項欄に記入)</t>
  </si>
  <si>
    <t>このエクセルを左記送付先までメールにてお送りください。</t>
  </si>
  <si>
    <t>内容に誤り・確認事項等があれば弊社より連絡いたします。</t>
  </si>
  <si>
    <t>青海 : aomiswc-counter@sumitomo-soko.co.jp</t>
  </si>
  <si>
    <t>品川 : counter-tyo@sumitomo-soko.co.jp</t>
  </si>
  <si>
    <t>(青海) aomiswc-counter@sumitomo-soko.co.jp</t>
  </si>
  <si>
    <t>(品川) counter-tyo@sumitomo-soko.co.jp</t>
  </si>
  <si>
    <t>MILD SONATA</t>
  </si>
  <si>
    <t>03-XXXX-XXXYZ</t>
  </si>
  <si>
    <t>例)特別タリフ適用分です</t>
  </si>
  <si>
    <t>大井2号</t>
  </si>
  <si>
    <t>青海公共日通</t>
  </si>
  <si>
    <t>ｻｲｽﾞ/ﾀｲﾌﾟ</t>
  </si>
  <si>
    <t>デマレージの単価は各船社HPにてご確認ください。</t>
  </si>
  <si>
    <t>フリータイムはNACCSもしくはCOLINS(https://www.colins.ne.jp/)にてご確認ください。</t>
  </si>
  <si>
    <t>CHINA UNITED LINES</t>
  </si>
  <si>
    <t>CMA CGM Asia</t>
  </si>
  <si>
    <t>A</t>
  </si>
  <si>
    <t>X</t>
  </si>
  <si>
    <t>S</t>
  </si>
  <si>
    <t>AA</t>
  </si>
  <si>
    <t>AS</t>
  </si>
  <si>
    <t>SA</t>
  </si>
  <si>
    <t>SS</t>
  </si>
  <si>
    <t>AX</t>
  </si>
  <si>
    <t>SX</t>
  </si>
  <si>
    <t>X</t>
  </si>
  <si>
    <t>T</t>
  </si>
  <si>
    <t>J</t>
  </si>
  <si>
    <t>JA</t>
  </si>
  <si>
    <t>JS</t>
  </si>
  <si>
    <t>JX</t>
  </si>
  <si>
    <t>TA</t>
  </si>
  <si>
    <t>TS</t>
  </si>
  <si>
    <t>TX</t>
  </si>
  <si>
    <t>A</t>
  </si>
  <si>
    <t>Y</t>
  </si>
  <si>
    <t>AY</t>
  </si>
  <si>
    <t>SY</t>
  </si>
  <si>
    <t>JY</t>
  </si>
  <si>
    <t>A</t>
  </si>
  <si>
    <t>S</t>
  </si>
  <si>
    <t>A</t>
  </si>
  <si>
    <t>TY</t>
  </si>
  <si>
    <t>A</t>
  </si>
  <si>
    <t>Taxable Amount (10%)</t>
  </si>
  <si>
    <t>Consumption Tax(10%)</t>
  </si>
  <si>
    <t>Non-Taxable Amount</t>
  </si>
  <si>
    <t>搬入先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</si>
</sst>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09]d\-mmm\-yy;@"/>
    <numFmt numFmtId="177" formatCode="[$-F800]dddd\,\ mmmm\ dd\,\ yyyy"/>
    <numFmt numFmtId="178" formatCode="m/d;@"/>
    <numFmt numFmtId="179" formatCode="&quot;¥&quot;#,##0_);[Red]\(&quot;¥&quot;#,##0\)"/>
  </numFmts>
  <fonts count="83">
    <font>
      <sz val="11"/>
      <color theme="1"/>
      <name val="Calibri"/>
      <family val="3"/>
    </font>
    <font>
      <sz val="11"/>
      <color indexed="8"/>
      <name val="游ゴシック"/>
      <family val="3"/>
    </font>
    <font>
      <sz val="6"/>
      <name val="游ゴシック"/>
      <family val="3"/>
    </font>
    <font>
      <sz val="11"/>
      <name val="ＭＳ Ｐゴシック"/>
      <family val="3"/>
    </font>
    <font>
      <b/>
      <sz val="11"/>
      <color indexed="10"/>
      <name val="游ゴシック"/>
      <family val="3"/>
    </font>
    <font>
      <sz val="11"/>
      <name val="游ゴシック"/>
      <family val="3"/>
    </font>
    <font>
      <sz val="10"/>
      <name val="游ゴシック"/>
      <family val="3"/>
    </font>
    <font>
      <b/>
      <sz val="10"/>
      <color indexed="10"/>
      <name val="游ゴシック"/>
      <family val="3"/>
    </font>
    <font>
      <b/>
      <sz val="9"/>
      <name val="MS P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u val="single"/>
      <sz val="11"/>
      <name val="游ゴシック"/>
      <family val="3"/>
    </font>
    <font>
      <sz val="9"/>
      <name val="游ゴシック"/>
      <family val="3"/>
    </font>
    <font>
      <sz val="9"/>
      <color indexed="8"/>
      <name val="游ゴシック"/>
      <family val="3"/>
    </font>
    <font>
      <sz val="8"/>
      <name val="游ゴシック"/>
      <family val="3"/>
    </font>
    <font>
      <b/>
      <sz val="22"/>
      <name val="游ゴシック"/>
      <family val="3"/>
    </font>
    <font>
      <sz val="12"/>
      <name val="游ゴシック"/>
      <family val="3"/>
    </font>
    <font>
      <b/>
      <sz val="12"/>
      <name val="游ゴシック"/>
      <family val="3"/>
    </font>
    <font>
      <b/>
      <sz val="11"/>
      <name val="游ゴシック"/>
      <family val="3"/>
    </font>
    <font>
      <u val="single"/>
      <sz val="9"/>
      <name val="游ゴシック"/>
      <family val="3"/>
    </font>
    <font>
      <sz val="14"/>
      <name val="游ゴシック"/>
      <family val="3"/>
    </font>
    <font>
      <sz val="10"/>
      <color indexed="10"/>
      <name val="游ゴシック"/>
      <family val="3"/>
    </font>
    <font>
      <b/>
      <i/>
      <sz val="11"/>
      <color indexed="8"/>
      <name val="游ゴシック"/>
      <family val="3"/>
    </font>
    <font>
      <b/>
      <u val="double"/>
      <sz val="12"/>
      <name val="游ゴシック"/>
      <family val="3"/>
    </font>
    <font>
      <b/>
      <u val="single"/>
      <sz val="14"/>
      <name val="游ゴシック"/>
      <family val="3"/>
    </font>
    <font>
      <b/>
      <sz val="22"/>
      <color indexed="8"/>
      <name val="游ゴシック"/>
      <family val="3"/>
    </font>
    <font>
      <sz val="9"/>
      <name val="Meiryo UI"/>
      <family val="3"/>
    </font>
    <font>
      <b/>
      <sz val="60"/>
      <color indexed="10"/>
      <name val="Arial Black"/>
      <family val="2"/>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u val="single"/>
      <sz val="11"/>
      <name val="Calibri"/>
      <family val="3"/>
    </font>
    <font>
      <sz val="9"/>
      <name val="Calibri"/>
      <family val="3"/>
    </font>
    <font>
      <sz val="9"/>
      <color theme="1"/>
      <name val="Calibri"/>
      <family val="3"/>
    </font>
    <font>
      <sz val="10"/>
      <name val="Calibri"/>
      <family val="3"/>
    </font>
    <font>
      <sz val="8"/>
      <name val="Calibri"/>
      <family val="3"/>
    </font>
    <font>
      <b/>
      <sz val="22"/>
      <name val="Calibri"/>
      <family val="3"/>
    </font>
    <font>
      <sz val="12"/>
      <name val="Calibri"/>
      <family val="3"/>
    </font>
    <font>
      <b/>
      <sz val="12"/>
      <name val="Calibri"/>
      <family val="3"/>
    </font>
    <font>
      <b/>
      <sz val="11"/>
      <name val="Calibri"/>
      <family val="3"/>
    </font>
    <font>
      <b/>
      <sz val="10"/>
      <color rgb="FFFF0000"/>
      <name val="Calibri"/>
      <family val="3"/>
    </font>
    <font>
      <b/>
      <sz val="22"/>
      <color theme="1"/>
      <name val="Calibri"/>
      <family val="3"/>
    </font>
    <font>
      <sz val="10"/>
      <color rgb="FFFF0000"/>
      <name val="Calibri"/>
      <family val="3"/>
    </font>
    <font>
      <u val="single"/>
      <sz val="9"/>
      <name val="Calibri"/>
      <family val="3"/>
    </font>
    <font>
      <sz val="6"/>
      <name val="Calibri"/>
      <family val="3"/>
    </font>
    <font>
      <b/>
      <u val="double"/>
      <sz val="12"/>
      <name val="Calibri"/>
      <family val="3"/>
    </font>
    <font>
      <b/>
      <u val="single"/>
      <sz val="14"/>
      <name val="Calibri"/>
      <family val="3"/>
    </font>
    <font>
      <b/>
      <i/>
      <sz val="11"/>
      <color theme="1"/>
      <name val="Calibri"/>
      <family val="3"/>
    </font>
    <font>
      <b/>
      <sz val="11"/>
      <color rgb="FFFF0000"/>
      <name val="Calibri"/>
      <family val="3"/>
    </font>
    <font>
      <sz val="14"/>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style="hair"/>
      <right/>
      <top/>
      <bottom/>
    </border>
    <border>
      <left/>
      <right/>
      <top style="hair"/>
      <bottom/>
    </border>
    <border>
      <left style="hair"/>
      <right/>
      <top/>
      <bottom style="hair"/>
    </border>
    <border>
      <left/>
      <right style="double"/>
      <top/>
      <bottom/>
    </border>
    <border>
      <left/>
      <right/>
      <top/>
      <bottom style="double"/>
    </border>
    <border>
      <left style="medium"/>
      <right/>
      <top/>
      <bottom/>
    </border>
    <border>
      <left/>
      <right style="medium"/>
      <top/>
      <bottom/>
    </border>
    <border>
      <left style="medium"/>
      <right/>
      <top/>
      <bottom style="double"/>
    </border>
    <border>
      <left/>
      <right style="medium"/>
      <top/>
      <bottom style="double"/>
    </border>
    <border>
      <left/>
      <right/>
      <top style="double"/>
      <bottom/>
    </border>
    <border>
      <left style="medium"/>
      <right/>
      <top/>
      <bottom style="medium"/>
    </border>
    <border>
      <left/>
      <right/>
      <top/>
      <bottom style="medium"/>
    </border>
    <border>
      <left/>
      <right style="medium"/>
      <top/>
      <bottom style="medium"/>
    </border>
    <border>
      <left/>
      <right/>
      <top/>
      <bottom style="hair"/>
    </border>
    <border>
      <left/>
      <right/>
      <top style="hair"/>
      <bottom style="hair"/>
    </border>
    <border>
      <left/>
      <right style="hair"/>
      <top style="hair"/>
      <bottom style="hair"/>
    </border>
    <border>
      <left/>
      <right style="hair"/>
      <top/>
      <bottom style="hair"/>
    </border>
    <border>
      <left style="double"/>
      <right/>
      <top/>
      <bottom/>
    </border>
    <border>
      <left style="double"/>
      <right/>
      <top/>
      <bottom style="double"/>
    </border>
    <border>
      <left/>
      <right style="double"/>
      <top/>
      <bottom style="double"/>
    </border>
    <border>
      <left style="hair"/>
      <right/>
      <top style="hair"/>
      <bottom/>
    </border>
    <border>
      <left/>
      <right style="hair"/>
      <top style="hair"/>
      <bottom/>
    </border>
    <border>
      <left/>
      <right/>
      <top/>
      <bottom style="thin"/>
    </border>
    <border>
      <left style="medium"/>
      <right/>
      <top style="medium"/>
      <bottom/>
    </border>
    <border>
      <left/>
      <right/>
      <top style="medium"/>
      <bottom/>
    </border>
    <border>
      <left/>
      <right style="medium"/>
      <top style="medium"/>
      <bottom/>
    </border>
    <border>
      <left/>
      <right style="medium"/>
      <top/>
      <bottom style="thin"/>
    </border>
    <border>
      <left style="thin"/>
      <right/>
      <top/>
      <bottom/>
    </border>
    <border>
      <left/>
      <right style="thin"/>
      <top/>
      <bottom/>
    </border>
    <border>
      <left style="thin"/>
      <right/>
      <top/>
      <bottom style="thin"/>
    </border>
    <border>
      <left/>
      <right style="thin"/>
      <top/>
      <bottom style="thin"/>
    </border>
    <border>
      <left style="double"/>
      <right/>
      <top style="double"/>
      <bottom/>
    </border>
    <border>
      <left/>
      <right style="double"/>
      <top style="double"/>
      <bottom/>
    </border>
    <border>
      <left style="thin"/>
      <right/>
      <top style="thin"/>
      <bottom/>
    </border>
    <border>
      <left/>
      <right/>
      <top style="thin"/>
      <bottom/>
    </border>
    <border>
      <left/>
      <right style="thin"/>
      <top style="thin"/>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59" fillId="31" borderId="4" applyNumberFormat="0" applyAlignment="0" applyProtection="0"/>
    <xf numFmtId="176" fontId="3"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18">
    <xf numFmtId="0" fontId="0" fillId="0" borderId="0" xfId="0" applyFont="1" applyAlignment="1">
      <alignment/>
    </xf>
    <xf numFmtId="0" fontId="0" fillId="0" borderId="0" xfId="0" applyFill="1" applyAlignment="1">
      <alignment/>
    </xf>
    <xf numFmtId="0" fontId="62" fillId="0" borderId="0" xfId="0" applyFont="1" applyFill="1" applyBorder="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0" xfId="0" applyFont="1" applyFill="1" applyBorder="1" applyAlignment="1">
      <alignment/>
    </xf>
    <xf numFmtId="0" fontId="62" fillId="0" borderId="10" xfId="0" applyFont="1" applyFill="1" applyBorder="1" applyAlignment="1">
      <alignment/>
    </xf>
    <xf numFmtId="0" fontId="62" fillId="0" borderId="11" xfId="0" applyFont="1" applyFill="1" applyBorder="1" applyAlignment="1">
      <alignment/>
    </xf>
    <xf numFmtId="0" fontId="62" fillId="0" borderId="12" xfId="0" applyFont="1" applyFill="1" applyBorder="1" applyAlignment="1">
      <alignment/>
    </xf>
    <xf numFmtId="0" fontId="62" fillId="0" borderId="12" xfId="0" applyFont="1" applyFill="1" applyBorder="1" applyAlignment="1">
      <alignment/>
    </xf>
    <xf numFmtId="0" fontId="62" fillId="0" borderId="12" xfId="0" applyFont="1" applyFill="1" applyBorder="1" applyAlignment="1">
      <alignment horizontal="right"/>
    </xf>
    <xf numFmtId="0" fontId="63" fillId="0" borderId="10" xfId="0" applyFont="1" applyFill="1" applyBorder="1" applyAlignment="1">
      <alignment/>
    </xf>
    <xf numFmtId="0" fontId="62" fillId="0" borderId="11" xfId="0" applyFont="1" applyFill="1" applyBorder="1" applyAlignment="1" quotePrefix="1">
      <alignment/>
    </xf>
    <xf numFmtId="0" fontId="62" fillId="0" borderId="10" xfId="0" applyFont="1" applyFill="1" applyBorder="1" applyAlignment="1" quotePrefix="1">
      <alignment/>
    </xf>
    <xf numFmtId="0" fontId="62" fillId="0" borderId="13" xfId="0" applyFont="1" applyFill="1" applyBorder="1" applyAlignment="1">
      <alignment/>
    </xf>
    <xf numFmtId="0" fontId="64" fillId="0" borderId="0" xfId="0" applyFont="1" applyFill="1" applyBorder="1" applyAlignment="1">
      <alignment/>
    </xf>
    <xf numFmtId="0" fontId="62" fillId="0" borderId="0" xfId="0" applyFont="1" applyFill="1" applyBorder="1" applyAlignment="1" quotePrefix="1">
      <alignment horizontal="center"/>
    </xf>
    <xf numFmtId="0" fontId="65" fillId="0" borderId="0" xfId="0" applyFont="1" applyFill="1" applyBorder="1" applyAlignment="1">
      <alignment/>
    </xf>
    <xf numFmtId="0" fontId="65" fillId="0" borderId="0" xfId="0" applyFont="1" applyFill="1" applyBorder="1" applyAlignment="1">
      <alignment/>
    </xf>
    <xf numFmtId="0" fontId="0" fillId="0" borderId="0" xfId="0" applyAlignment="1">
      <alignment/>
    </xf>
    <xf numFmtId="14" fontId="62" fillId="0" borderId="0" xfId="0" applyNumberFormat="1" applyFont="1" applyFill="1" applyBorder="1" applyAlignment="1">
      <alignment/>
    </xf>
    <xf numFmtId="15" fontId="62" fillId="0" borderId="0" xfId="0" applyNumberFormat="1" applyFont="1" applyFill="1" applyBorder="1" applyAlignment="1">
      <alignment/>
    </xf>
    <xf numFmtId="0" fontId="66" fillId="0" borderId="0" xfId="0" applyFont="1" applyFill="1" applyBorder="1" applyAlignment="1">
      <alignment/>
    </xf>
    <xf numFmtId="0" fontId="66" fillId="0" borderId="14" xfId="0" applyFont="1" applyFill="1" applyBorder="1" applyAlignment="1">
      <alignment/>
    </xf>
    <xf numFmtId="0" fontId="0" fillId="0" borderId="0" xfId="0" applyFill="1" applyBorder="1" applyAlignment="1">
      <alignment/>
    </xf>
    <xf numFmtId="0" fontId="62" fillId="0" borderId="0" xfId="0" applyFont="1" applyFill="1" applyBorder="1" applyAlignment="1">
      <alignment/>
    </xf>
    <xf numFmtId="0" fontId="62" fillId="0" borderId="0" xfId="0" applyFont="1" applyFill="1" applyBorder="1" applyAlignment="1">
      <alignment horizontal="right"/>
    </xf>
    <xf numFmtId="0" fontId="67" fillId="0" borderId="0" xfId="0" applyFont="1" applyFill="1" applyBorder="1" applyAlignment="1">
      <alignment horizontal="center" vertical="top"/>
    </xf>
    <xf numFmtId="0" fontId="68" fillId="0" borderId="0" xfId="0" applyFont="1" applyFill="1" applyBorder="1" applyAlignment="1">
      <alignment horizontal="center" vertical="center"/>
    </xf>
    <xf numFmtId="0" fontId="62" fillId="0" borderId="0" xfId="0" applyFont="1" applyFill="1" applyBorder="1" applyAlignment="1" quotePrefix="1">
      <alignment horizontal="center"/>
    </xf>
    <xf numFmtId="14" fontId="62" fillId="0" borderId="0" xfId="0" applyNumberFormat="1" applyFont="1" applyFill="1" applyBorder="1" applyAlignment="1" quotePrefix="1">
      <alignment horizontal="center"/>
    </xf>
    <xf numFmtId="0" fontId="0" fillId="0" borderId="0" xfId="0" applyAlignment="1">
      <alignment/>
    </xf>
    <xf numFmtId="0" fontId="69" fillId="0" borderId="15" xfId="0" applyFont="1" applyFill="1" applyBorder="1" applyAlignment="1">
      <alignment/>
    </xf>
    <xf numFmtId="0" fontId="64" fillId="0" borderId="16" xfId="0" applyFont="1" applyFill="1" applyBorder="1" applyAlignment="1" applyProtection="1">
      <alignment/>
      <protection/>
    </xf>
    <xf numFmtId="0" fontId="64" fillId="0" borderId="0" xfId="0" applyFont="1" applyFill="1" applyBorder="1" applyAlignment="1" applyProtection="1">
      <alignment/>
      <protection/>
    </xf>
    <xf numFmtId="0" fontId="64" fillId="0" borderId="17" xfId="0" applyFont="1" applyFill="1" applyBorder="1" applyAlignment="1" applyProtection="1">
      <alignment/>
      <protection/>
    </xf>
    <xf numFmtId="0" fontId="62" fillId="0" borderId="0" xfId="0" applyFont="1" applyFill="1" applyBorder="1" applyAlignment="1" applyProtection="1" quotePrefix="1">
      <alignment/>
      <protection/>
    </xf>
    <xf numFmtId="0" fontId="62" fillId="0" borderId="18" xfId="0" applyFont="1" applyFill="1" applyBorder="1" applyAlignment="1" applyProtection="1">
      <alignment/>
      <protection/>
    </xf>
    <xf numFmtId="0" fontId="62" fillId="0" borderId="15" xfId="0" applyFont="1" applyFill="1" applyBorder="1" applyAlignment="1" applyProtection="1" quotePrefix="1">
      <alignment/>
      <protection/>
    </xf>
    <xf numFmtId="0" fontId="62" fillId="0" borderId="15" xfId="0" applyFont="1" applyFill="1" applyBorder="1" applyAlignment="1" applyProtection="1">
      <alignment/>
      <protection/>
    </xf>
    <xf numFmtId="0" fontId="62" fillId="0" borderId="19" xfId="0" applyFont="1" applyFill="1" applyBorder="1" applyAlignment="1" applyProtection="1">
      <alignment/>
      <protection/>
    </xf>
    <xf numFmtId="0" fontId="62" fillId="0" borderId="16" xfId="0" applyFont="1" applyFill="1" applyBorder="1" applyAlignment="1" applyProtection="1" quotePrefix="1">
      <alignment/>
      <protection/>
    </xf>
    <xf numFmtId="0" fontId="62" fillId="0" borderId="0" xfId="0" applyFont="1" applyFill="1" applyBorder="1" applyAlignment="1" applyProtection="1">
      <alignment/>
      <protection/>
    </xf>
    <xf numFmtId="0" fontId="70" fillId="0" borderId="20" xfId="0" applyFont="1" applyFill="1" applyBorder="1" applyAlignment="1" applyProtection="1">
      <alignment/>
      <protection/>
    </xf>
    <xf numFmtId="0" fontId="62" fillId="0" borderId="0" xfId="0" applyFont="1" applyFill="1" applyBorder="1" applyAlignment="1" applyProtection="1">
      <alignment/>
      <protection/>
    </xf>
    <xf numFmtId="0" fontId="62" fillId="0" borderId="17" xfId="0" applyFont="1" applyFill="1" applyBorder="1" applyAlignment="1" applyProtection="1">
      <alignment/>
      <protection/>
    </xf>
    <xf numFmtId="0" fontId="62" fillId="0" borderId="16" xfId="0" applyFont="1" applyFill="1" applyBorder="1" applyAlignment="1" applyProtection="1">
      <alignment/>
      <protection/>
    </xf>
    <xf numFmtId="0" fontId="70" fillId="0" borderId="0" xfId="0" applyFont="1" applyFill="1" applyBorder="1" applyAlignment="1" applyProtection="1">
      <alignment/>
      <protection/>
    </xf>
    <xf numFmtId="0" fontId="63" fillId="0" borderId="0" xfId="0" applyFont="1" applyFill="1" applyBorder="1" applyAlignment="1" applyProtection="1">
      <alignment/>
      <protection/>
    </xf>
    <xf numFmtId="0" fontId="62" fillId="0" borderId="16" xfId="0" applyFont="1" applyFill="1" applyBorder="1" applyAlignment="1" applyProtection="1">
      <alignment/>
      <protection/>
    </xf>
    <xf numFmtId="14" fontId="62" fillId="0" borderId="17" xfId="0" applyNumberFormat="1" applyFont="1" applyFill="1" applyBorder="1" applyAlignment="1" applyProtection="1">
      <alignment/>
      <protection/>
    </xf>
    <xf numFmtId="0" fontId="62" fillId="0" borderId="17" xfId="0" applyFont="1" applyFill="1" applyBorder="1" applyAlignment="1" applyProtection="1">
      <alignment horizontal="right"/>
      <protection/>
    </xf>
    <xf numFmtId="15" fontId="62" fillId="0" borderId="17" xfId="0" applyNumberFormat="1" applyFont="1" applyFill="1" applyBorder="1" applyAlignment="1" applyProtection="1">
      <alignment/>
      <protection/>
    </xf>
    <xf numFmtId="0" fontId="62" fillId="0" borderId="17" xfId="0" applyFont="1" applyFill="1" applyBorder="1" applyAlignment="1" applyProtection="1">
      <alignment/>
      <protection/>
    </xf>
    <xf numFmtId="6" fontId="63" fillId="0" borderId="0" xfId="58" applyFont="1" applyFill="1" applyBorder="1" applyAlignment="1" applyProtection="1">
      <alignment/>
      <protection/>
    </xf>
    <xf numFmtId="0" fontId="71" fillId="0" borderId="0" xfId="0" applyFont="1" applyFill="1" applyBorder="1" applyAlignment="1" applyProtection="1">
      <alignment/>
      <protection/>
    </xf>
    <xf numFmtId="0" fontId="65" fillId="0" borderId="17" xfId="0" applyFont="1" applyFill="1" applyBorder="1" applyAlignment="1" applyProtection="1">
      <alignment/>
      <protection/>
    </xf>
    <xf numFmtId="0" fontId="65" fillId="0" borderId="0" xfId="0" applyFont="1" applyFill="1" applyBorder="1" applyAlignment="1" applyProtection="1">
      <alignment/>
      <protection/>
    </xf>
    <xf numFmtId="0" fontId="65" fillId="0" borderId="0" xfId="0" applyFont="1" applyFill="1" applyBorder="1" applyAlignment="1" applyProtection="1">
      <alignment/>
      <protection/>
    </xf>
    <xf numFmtId="0" fontId="65" fillId="0" borderId="17" xfId="0" applyFont="1" applyFill="1" applyBorder="1" applyAlignment="1" applyProtection="1">
      <alignment/>
      <protection/>
    </xf>
    <xf numFmtId="0" fontId="62" fillId="0" borderId="21" xfId="0" applyFont="1" applyFill="1" applyBorder="1" applyAlignment="1" applyProtection="1">
      <alignment/>
      <protection/>
    </xf>
    <xf numFmtId="0" fontId="62" fillId="0" borderId="22" xfId="0" applyFont="1" applyFill="1" applyBorder="1" applyAlignment="1" applyProtection="1">
      <alignment/>
      <protection/>
    </xf>
    <xf numFmtId="0" fontId="64" fillId="0" borderId="22" xfId="0" applyFont="1" applyFill="1" applyBorder="1" applyAlignment="1" applyProtection="1">
      <alignment/>
      <protection/>
    </xf>
    <xf numFmtId="0" fontId="62" fillId="0" borderId="23" xfId="0" applyFont="1" applyFill="1" applyBorder="1" applyAlignment="1" applyProtection="1">
      <alignment/>
      <protection/>
    </xf>
    <xf numFmtId="0" fontId="64" fillId="33" borderId="16" xfId="0" applyFont="1" applyFill="1" applyBorder="1" applyAlignment="1" applyProtection="1">
      <alignment/>
      <protection/>
    </xf>
    <xf numFmtId="0" fontId="64" fillId="33" borderId="0" xfId="0" applyFont="1" applyFill="1" applyBorder="1" applyAlignment="1" applyProtection="1">
      <alignment/>
      <protection/>
    </xf>
    <xf numFmtId="0" fontId="64" fillId="33" borderId="17" xfId="0" applyFont="1" applyFill="1" applyBorder="1" applyAlignment="1" applyProtection="1">
      <alignment/>
      <protection/>
    </xf>
    <xf numFmtId="0" fontId="62" fillId="33" borderId="0" xfId="0" applyFont="1" applyFill="1" applyBorder="1" applyAlignment="1" applyProtection="1" quotePrefix="1">
      <alignment/>
      <protection/>
    </xf>
    <xf numFmtId="0" fontId="62" fillId="33" borderId="18" xfId="0" applyFont="1" applyFill="1" applyBorder="1" applyAlignment="1" applyProtection="1">
      <alignment/>
      <protection/>
    </xf>
    <xf numFmtId="0" fontId="62" fillId="33" borderId="15" xfId="0" applyFont="1" applyFill="1" applyBorder="1" applyAlignment="1" applyProtection="1" quotePrefix="1">
      <alignment/>
      <protection/>
    </xf>
    <xf numFmtId="0" fontId="62" fillId="33" borderId="15" xfId="0" applyFont="1" applyFill="1" applyBorder="1" applyAlignment="1" applyProtection="1">
      <alignment/>
      <protection/>
    </xf>
    <xf numFmtId="0" fontId="62" fillId="33" borderId="19" xfId="0" applyFont="1" applyFill="1" applyBorder="1" applyAlignment="1" applyProtection="1">
      <alignment/>
      <protection/>
    </xf>
    <xf numFmtId="0" fontId="62" fillId="33" borderId="16" xfId="0" applyFont="1" applyFill="1" applyBorder="1" applyAlignment="1" applyProtection="1" quotePrefix="1">
      <alignment/>
      <protection/>
    </xf>
    <xf numFmtId="0" fontId="62" fillId="33" borderId="0" xfId="0" applyFont="1" applyFill="1" applyBorder="1" applyAlignment="1" applyProtection="1">
      <alignment/>
      <protection/>
    </xf>
    <xf numFmtId="0" fontId="70" fillId="33" borderId="20" xfId="0" applyFont="1" applyFill="1" applyBorder="1" applyAlignment="1" applyProtection="1">
      <alignment/>
      <protection/>
    </xf>
    <xf numFmtId="0" fontId="62" fillId="33" borderId="0" xfId="0" applyFont="1" applyFill="1" applyBorder="1" applyAlignment="1" applyProtection="1">
      <alignment/>
      <protection/>
    </xf>
    <xf numFmtId="0" fontId="62" fillId="33" borderId="17" xfId="0" applyFont="1" applyFill="1" applyBorder="1" applyAlignment="1" applyProtection="1">
      <alignment/>
      <protection/>
    </xf>
    <xf numFmtId="0" fontId="62" fillId="33" borderId="16" xfId="0" applyFont="1" applyFill="1" applyBorder="1" applyAlignment="1" applyProtection="1">
      <alignment/>
      <protection/>
    </xf>
    <xf numFmtId="0" fontId="70" fillId="33" borderId="0" xfId="0" applyFont="1" applyFill="1" applyBorder="1" applyAlignment="1" applyProtection="1">
      <alignment/>
      <protection/>
    </xf>
    <xf numFmtId="0" fontId="63" fillId="33" borderId="0" xfId="0" applyFont="1" applyFill="1" applyBorder="1" applyAlignment="1" applyProtection="1">
      <alignment/>
      <protection/>
    </xf>
    <xf numFmtId="0" fontId="62" fillId="33" borderId="16" xfId="0" applyFont="1" applyFill="1" applyBorder="1" applyAlignment="1" applyProtection="1">
      <alignment/>
      <protection/>
    </xf>
    <xf numFmtId="14" fontId="62" fillId="33" borderId="17" xfId="0" applyNumberFormat="1" applyFont="1" applyFill="1" applyBorder="1" applyAlignment="1" applyProtection="1">
      <alignment/>
      <protection/>
    </xf>
    <xf numFmtId="0" fontId="62" fillId="33" borderId="17" xfId="0" applyFont="1" applyFill="1" applyBorder="1" applyAlignment="1" applyProtection="1">
      <alignment horizontal="right"/>
      <protection/>
    </xf>
    <xf numFmtId="15" fontId="62" fillId="33" borderId="17" xfId="0" applyNumberFormat="1" applyFont="1" applyFill="1" applyBorder="1" applyAlignment="1" applyProtection="1">
      <alignment/>
      <protection/>
    </xf>
    <xf numFmtId="0" fontId="62" fillId="33" borderId="17" xfId="0" applyFont="1" applyFill="1" applyBorder="1" applyAlignment="1" applyProtection="1">
      <alignment/>
      <protection/>
    </xf>
    <xf numFmtId="6" fontId="63" fillId="33" borderId="0" xfId="58" applyFont="1" applyFill="1" applyBorder="1" applyAlignment="1" applyProtection="1">
      <alignment/>
      <protection/>
    </xf>
    <xf numFmtId="0" fontId="71" fillId="33" borderId="0" xfId="0" applyFont="1" applyFill="1" applyBorder="1" applyAlignment="1" applyProtection="1">
      <alignment/>
      <protection/>
    </xf>
    <xf numFmtId="0" fontId="65" fillId="33" borderId="17" xfId="0" applyFont="1" applyFill="1" applyBorder="1" applyAlignment="1" applyProtection="1">
      <alignment/>
      <protection/>
    </xf>
    <xf numFmtId="0" fontId="65" fillId="33" borderId="0" xfId="0" applyFont="1" applyFill="1" applyBorder="1" applyAlignment="1" applyProtection="1">
      <alignment/>
      <protection/>
    </xf>
    <xf numFmtId="0" fontId="65" fillId="33" borderId="0" xfId="0" applyFont="1" applyFill="1" applyBorder="1" applyAlignment="1" applyProtection="1">
      <alignment/>
      <protection/>
    </xf>
    <xf numFmtId="0" fontId="65" fillId="33" borderId="17" xfId="0" applyFont="1" applyFill="1" applyBorder="1" applyAlignment="1" applyProtection="1">
      <alignment/>
      <protection/>
    </xf>
    <xf numFmtId="0" fontId="62" fillId="33" borderId="21" xfId="0" applyFont="1" applyFill="1" applyBorder="1" applyAlignment="1" applyProtection="1">
      <alignment/>
      <protection/>
    </xf>
    <xf numFmtId="0" fontId="62" fillId="33" borderId="22" xfId="0" applyFont="1" applyFill="1" applyBorder="1" applyAlignment="1" applyProtection="1">
      <alignment/>
      <protection/>
    </xf>
    <xf numFmtId="0" fontId="64" fillId="33" borderId="22" xfId="0" applyFont="1" applyFill="1" applyBorder="1" applyAlignment="1" applyProtection="1">
      <alignment/>
      <protection/>
    </xf>
    <xf numFmtId="0" fontId="62" fillId="33" borderId="23" xfId="0" applyFont="1" applyFill="1" applyBorder="1" applyAlignment="1" applyProtection="1">
      <alignment/>
      <protection/>
    </xf>
    <xf numFmtId="0" fontId="62" fillId="33" borderId="0" xfId="0" applyFont="1" applyFill="1" applyBorder="1" applyAlignment="1">
      <alignment/>
    </xf>
    <xf numFmtId="0" fontId="68" fillId="33" borderId="0" xfId="0" applyFont="1" applyFill="1" applyBorder="1" applyAlignment="1">
      <alignment horizontal="center" vertical="center"/>
    </xf>
    <xf numFmtId="0" fontId="67" fillId="33" borderId="0" xfId="0" applyFont="1" applyFill="1" applyBorder="1" applyAlignment="1">
      <alignment horizontal="center" vertical="top"/>
    </xf>
    <xf numFmtId="0" fontId="64" fillId="33" borderId="0" xfId="0" applyFont="1" applyFill="1" applyBorder="1" applyAlignment="1">
      <alignment/>
    </xf>
    <xf numFmtId="14" fontId="62" fillId="33" borderId="0" xfId="0" applyNumberFormat="1" applyFont="1" applyFill="1" applyBorder="1" applyAlignment="1" quotePrefix="1">
      <alignment horizontal="center"/>
    </xf>
    <xf numFmtId="0" fontId="0" fillId="33" borderId="0" xfId="0" applyFill="1" applyAlignment="1">
      <alignment/>
    </xf>
    <xf numFmtId="0" fontId="62" fillId="33" borderId="0" xfId="0" applyFont="1" applyFill="1" applyBorder="1" applyAlignment="1">
      <alignment/>
    </xf>
    <xf numFmtId="14" fontId="62" fillId="33" borderId="0" xfId="0" applyNumberFormat="1" applyFont="1" applyFill="1" applyBorder="1" applyAlignment="1">
      <alignment/>
    </xf>
    <xf numFmtId="0" fontId="62" fillId="33" borderId="0" xfId="0" applyFont="1" applyFill="1" applyBorder="1" applyAlignment="1">
      <alignment horizontal="right"/>
    </xf>
    <xf numFmtId="15" fontId="62" fillId="33" borderId="0" xfId="0" applyNumberFormat="1" applyFont="1" applyFill="1" applyBorder="1" applyAlignment="1">
      <alignment/>
    </xf>
    <xf numFmtId="0" fontId="65" fillId="33" borderId="0" xfId="0" applyFont="1" applyFill="1" applyBorder="1" applyAlignment="1">
      <alignment/>
    </xf>
    <xf numFmtId="0" fontId="65" fillId="33" borderId="0" xfId="0" applyFont="1" applyFill="1" applyBorder="1" applyAlignment="1">
      <alignment/>
    </xf>
    <xf numFmtId="178" fontId="69" fillId="33" borderId="0" xfId="0" applyNumberFormat="1" applyFont="1" applyFill="1" applyBorder="1" applyAlignment="1" applyProtection="1">
      <alignment/>
      <protection/>
    </xf>
    <xf numFmtId="6" fontId="69" fillId="33" borderId="0" xfId="58" applyFont="1" applyFill="1" applyBorder="1" applyAlignment="1" applyProtection="1" quotePrefix="1">
      <alignment/>
      <protection/>
    </xf>
    <xf numFmtId="0" fontId="62" fillId="0" borderId="12" xfId="0" applyFont="1" applyFill="1" applyBorder="1" applyAlignment="1" applyProtection="1">
      <alignment horizontal="center"/>
      <protection locked="0"/>
    </xf>
    <xf numFmtId="0" fontId="62" fillId="0" borderId="24" xfId="0" applyFont="1" applyFill="1" applyBorder="1" applyAlignment="1" applyProtection="1">
      <alignment horizontal="center"/>
      <protection locked="0"/>
    </xf>
    <xf numFmtId="0" fontId="0" fillId="33" borderId="0" xfId="0" applyFill="1" applyAlignment="1">
      <alignment horizontal="right"/>
    </xf>
    <xf numFmtId="0" fontId="62" fillId="0" borderId="12"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25" xfId="0" applyFont="1" applyFill="1" applyBorder="1" applyAlignment="1" quotePrefix="1">
      <alignment horizontal="center"/>
    </xf>
    <xf numFmtId="0" fontId="62" fillId="0" borderId="25" xfId="0" applyFont="1" applyFill="1" applyBorder="1" applyAlignment="1">
      <alignment horizontal="center"/>
    </xf>
    <xf numFmtId="178" fontId="69" fillId="0" borderId="25" xfId="0" applyNumberFormat="1" applyFont="1" applyFill="1" applyBorder="1" applyAlignment="1" applyProtection="1">
      <alignment horizontal="center"/>
      <protection locked="0"/>
    </xf>
    <xf numFmtId="0" fontId="62" fillId="0" borderId="0" xfId="0" applyFont="1" applyFill="1" applyBorder="1" applyAlignment="1">
      <alignment horizontal="distributed"/>
    </xf>
    <xf numFmtId="0" fontId="62" fillId="0" borderId="0" xfId="0" applyFont="1" applyFill="1" applyBorder="1" applyAlignment="1">
      <alignment horizontal="center"/>
    </xf>
    <xf numFmtId="0" fontId="62" fillId="5" borderId="25" xfId="0" applyFont="1" applyFill="1" applyBorder="1" applyAlignment="1" applyProtection="1">
      <alignment horizontal="left"/>
      <protection locked="0"/>
    </xf>
    <xf numFmtId="0" fontId="62" fillId="0" borderId="25" xfId="0" applyFont="1" applyFill="1" applyBorder="1" applyAlignment="1" applyProtection="1">
      <alignment horizontal="left"/>
      <protection locked="0"/>
    </xf>
    <xf numFmtId="0" fontId="62" fillId="0" borderId="26" xfId="0" applyFont="1" applyFill="1" applyBorder="1" applyAlignment="1" applyProtection="1">
      <alignment horizontal="left"/>
      <protection locked="0"/>
    </xf>
    <xf numFmtId="0" fontId="62" fillId="5" borderId="24" xfId="0" applyFont="1" applyFill="1" applyBorder="1" applyAlignment="1" applyProtection="1">
      <alignment horizontal="left"/>
      <protection locked="0"/>
    </xf>
    <xf numFmtId="0" fontId="62" fillId="5" borderId="25" xfId="0" applyFont="1" applyFill="1" applyBorder="1" applyAlignment="1" applyProtection="1">
      <alignment horizontal="center"/>
      <protection locked="0"/>
    </xf>
    <xf numFmtId="0" fontId="62" fillId="5" borderId="26" xfId="0" applyFont="1" applyFill="1" applyBorder="1" applyAlignment="1" applyProtection="1">
      <alignment horizontal="center"/>
      <protection locked="0"/>
    </xf>
    <xf numFmtId="0" fontId="62" fillId="5" borderId="24" xfId="0" applyFont="1" applyFill="1" applyBorder="1" applyAlignment="1" applyProtection="1">
      <alignment horizontal="center"/>
      <protection locked="0"/>
    </xf>
    <xf numFmtId="0" fontId="62" fillId="5" borderId="27" xfId="0" applyFont="1" applyFill="1" applyBorder="1" applyAlignment="1" applyProtection="1">
      <alignment horizontal="center"/>
      <protection locked="0"/>
    </xf>
    <xf numFmtId="0" fontId="62" fillId="33" borderId="0" xfId="0" applyFont="1" applyFill="1" applyBorder="1" applyAlignment="1">
      <alignment horizontal="left"/>
    </xf>
    <xf numFmtId="0" fontId="62" fillId="33" borderId="0" xfId="0" applyFont="1" applyFill="1" applyBorder="1" applyAlignment="1">
      <alignment/>
    </xf>
    <xf numFmtId="0" fontId="0" fillId="33" borderId="0" xfId="0" applyFill="1" applyAlignment="1">
      <alignment horizontal="center"/>
    </xf>
    <xf numFmtId="0" fontId="72" fillId="33" borderId="0" xfId="0" applyFont="1" applyFill="1" applyBorder="1" applyAlignment="1">
      <alignment horizontal="left"/>
    </xf>
    <xf numFmtId="0" fontId="73" fillId="33" borderId="0" xfId="0" applyFont="1" applyFill="1" applyAlignment="1" quotePrefix="1">
      <alignment horizontal="center" vertical="center"/>
    </xf>
    <xf numFmtId="0" fontId="73" fillId="33" borderId="0" xfId="0" applyFont="1" applyFill="1" applyAlignment="1">
      <alignment horizontal="center" vertical="center"/>
    </xf>
    <xf numFmtId="0" fontId="48" fillId="33" borderId="0" xfId="43" applyFill="1" applyBorder="1" applyAlignment="1" applyProtection="1">
      <alignment horizontal="left"/>
      <protection locked="0"/>
    </xf>
    <xf numFmtId="0" fontId="62" fillId="33" borderId="0" xfId="0" applyFont="1" applyFill="1" applyBorder="1" applyAlignment="1" applyProtection="1">
      <alignment horizontal="left"/>
      <protection locked="0"/>
    </xf>
    <xf numFmtId="0" fontId="66" fillId="0" borderId="28" xfId="0" applyFont="1" applyFill="1" applyBorder="1" applyAlignment="1">
      <alignment horizontal="right"/>
    </xf>
    <xf numFmtId="0" fontId="66" fillId="0" borderId="29" xfId="0" applyFont="1" applyFill="1" applyBorder="1" applyAlignment="1">
      <alignment horizontal="right"/>
    </xf>
    <xf numFmtId="0" fontId="66" fillId="0" borderId="0" xfId="0" applyFont="1" applyFill="1" applyBorder="1" applyAlignment="1">
      <alignment horizontal="left"/>
    </xf>
    <xf numFmtId="0" fontId="66" fillId="0" borderId="14" xfId="0" applyFont="1" applyFill="1" applyBorder="1" applyAlignment="1">
      <alignment horizontal="left"/>
    </xf>
    <xf numFmtId="178" fontId="69" fillId="33" borderId="0" xfId="0" applyNumberFormat="1" applyFont="1" applyFill="1" applyBorder="1" applyAlignment="1" applyProtection="1">
      <alignment horizontal="center"/>
      <protection/>
    </xf>
    <xf numFmtId="0" fontId="66" fillId="0" borderId="15" xfId="0" applyFont="1" applyFill="1" applyBorder="1" applyAlignment="1">
      <alignment horizontal="left"/>
    </xf>
    <xf numFmtId="0" fontId="66" fillId="0" borderId="30" xfId="0" applyFont="1" applyFill="1" applyBorder="1" applyAlignment="1">
      <alignment horizontal="left"/>
    </xf>
    <xf numFmtId="0" fontId="72" fillId="0" borderId="0" xfId="0" applyFont="1" applyFill="1" applyBorder="1" applyAlignment="1">
      <alignment horizontal="left"/>
    </xf>
    <xf numFmtId="0" fontId="74" fillId="33" borderId="0" xfId="0" applyFont="1" applyFill="1" applyBorder="1" applyAlignment="1" applyProtection="1">
      <alignment horizontal="left"/>
      <protection/>
    </xf>
    <xf numFmtId="0" fontId="52" fillId="33" borderId="0" xfId="0" applyFont="1" applyFill="1" applyAlignment="1">
      <alignment horizontal="right"/>
    </xf>
    <xf numFmtId="0" fontId="71" fillId="33" borderId="0" xfId="0" applyFont="1" applyFill="1" applyBorder="1" applyAlignment="1" applyProtection="1">
      <alignment horizontal="right"/>
      <protection/>
    </xf>
    <xf numFmtId="0" fontId="68" fillId="33" borderId="0" xfId="0" applyFont="1" applyFill="1" applyBorder="1" applyAlignment="1" quotePrefix="1">
      <alignment horizontal="center" vertical="center"/>
    </xf>
    <xf numFmtId="0" fontId="64" fillId="33" borderId="0" xfId="0" applyFont="1" applyFill="1" applyBorder="1" applyAlignment="1" applyProtection="1">
      <alignment horizontal="right"/>
      <protection/>
    </xf>
    <xf numFmtId="6" fontId="75" fillId="33" borderId="0" xfId="0" applyNumberFormat="1" applyFont="1" applyFill="1" applyBorder="1" applyAlignment="1" applyProtection="1">
      <alignment horizontal="right"/>
      <protection/>
    </xf>
    <xf numFmtId="0" fontId="75" fillId="33" borderId="0" xfId="0" applyFont="1" applyFill="1" applyBorder="1" applyAlignment="1" applyProtection="1">
      <alignment horizontal="right"/>
      <protection/>
    </xf>
    <xf numFmtId="6" fontId="69" fillId="33" borderId="0" xfId="58" applyFont="1" applyFill="1" applyBorder="1" applyAlignment="1" applyProtection="1" quotePrefix="1">
      <alignment horizontal="right"/>
      <protection/>
    </xf>
    <xf numFmtId="6" fontId="69" fillId="33" borderId="0" xfId="58" applyFont="1" applyFill="1" applyBorder="1" applyAlignment="1" applyProtection="1">
      <alignment horizontal="right"/>
      <protection/>
    </xf>
    <xf numFmtId="179" fontId="62" fillId="0" borderId="25" xfId="58" applyNumberFormat="1" applyFont="1" applyFill="1" applyBorder="1" applyAlignment="1" applyProtection="1">
      <alignment/>
      <protection locked="0"/>
    </xf>
    <xf numFmtId="179" fontId="62" fillId="0" borderId="26" xfId="58" applyNumberFormat="1" applyFont="1" applyFill="1" applyBorder="1" applyAlignment="1" applyProtection="1">
      <alignment/>
      <protection locked="0"/>
    </xf>
    <xf numFmtId="179" fontId="75" fillId="33" borderId="0" xfId="0" applyNumberFormat="1" applyFont="1" applyFill="1" applyBorder="1" applyAlignment="1" applyProtection="1">
      <alignment horizontal="right"/>
      <protection/>
    </xf>
    <xf numFmtId="0" fontId="62" fillId="33" borderId="0" xfId="0" applyFont="1" applyFill="1" applyBorder="1" applyAlignment="1" applyProtection="1">
      <alignment horizontal="left"/>
      <protection/>
    </xf>
    <xf numFmtId="0" fontId="62" fillId="0" borderId="24" xfId="0" applyFont="1" applyFill="1" applyBorder="1" applyAlignment="1" quotePrefix="1">
      <alignment horizontal="center"/>
    </xf>
    <xf numFmtId="0" fontId="64" fillId="33" borderId="0" xfId="0" applyFont="1" applyFill="1" applyBorder="1" applyAlignment="1" applyProtection="1">
      <alignment horizontal="left"/>
      <protection/>
    </xf>
    <xf numFmtId="0" fontId="69" fillId="0" borderId="25" xfId="0" applyFont="1" applyFill="1" applyBorder="1" applyAlignment="1" applyProtection="1">
      <alignment horizontal="left"/>
      <protection locked="0"/>
    </xf>
    <xf numFmtId="0" fontId="62" fillId="5" borderId="0" xfId="0" applyFont="1" applyFill="1" applyBorder="1" applyAlignment="1" applyProtection="1">
      <alignment horizontal="left"/>
      <protection locked="0"/>
    </xf>
    <xf numFmtId="178" fontId="69" fillId="5" borderId="24" xfId="0" applyNumberFormat="1" applyFont="1" applyFill="1" applyBorder="1" applyAlignment="1" applyProtection="1">
      <alignment horizontal="center"/>
      <protection locked="0"/>
    </xf>
    <xf numFmtId="178" fontId="69" fillId="5" borderId="25" xfId="0" applyNumberFormat="1" applyFont="1" applyFill="1" applyBorder="1" applyAlignment="1" applyProtection="1">
      <alignment horizontal="center"/>
      <protection locked="0"/>
    </xf>
    <xf numFmtId="178" fontId="62" fillId="0" borderId="25" xfId="0" applyNumberFormat="1" applyFont="1" applyFill="1" applyBorder="1" applyAlignment="1" applyProtection="1">
      <alignment horizontal="center"/>
      <protection locked="0"/>
    </xf>
    <xf numFmtId="0" fontId="69" fillId="33" borderId="0" xfId="0" applyFont="1" applyFill="1" applyBorder="1" applyAlignment="1" applyProtection="1">
      <alignment horizontal="left"/>
      <protection/>
    </xf>
    <xf numFmtId="0" fontId="69" fillId="33" borderId="0" xfId="0" applyFont="1" applyFill="1" applyBorder="1" applyAlignment="1" applyProtection="1">
      <alignment horizontal="center"/>
      <protection/>
    </xf>
    <xf numFmtId="0" fontId="62" fillId="0" borderId="10" xfId="0" applyFont="1" applyFill="1" applyBorder="1" applyAlignment="1">
      <alignment horizontal="center"/>
    </xf>
    <xf numFmtId="0" fontId="62" fillId="0" borderId="0" xfId="0" applyFont="1" applyFill="1" applyBorder="1" applyAlignment="1">
      <alignment horizontal="right"/>
    </xf>
    <xf numFmtId="179" fontId="69" fillId="5" borderId="24" xfId="0" applyNumberFormat="1" applyFont="1" applyFill="1" applyBorder="1" applyAlignment="1" applyProtection="1">
      <alignment horizontal="center"/>
      <protection locked="0"/>
    </xf>
    <xf numFmtId="179" fontId="69" fillId="5" borderId="25" xfId="0" applyNumberFormat="1" applyFont="1" applyFill="1" applyBorder="1" applyAlignment="1" applyProtection="1">
      <alignment horizontal="center"/>
      <protection locked="0"/>
    </xf>
    <xf numFmtId="0" fontId="76" fillId="0" borderId="0" xfId="0" applyFont="1" applyFill="1" applyBorder="1" applyAlignment="1">
      <alignment horizontal="center" vertical="center" wrapText="1"/>
    </xf>
    <xf numFmtId="0" fontId="76" fillId="0" borderId="0" xfId="0" applyFont="1" applyFill="1" applyBorder="1" applyAlignment="1">
      <alignment horizontal="center" vertical="center"/>
    </xf>
    <xf numFmtId="0" fontId="76" fillId="0" borderId="10" xfId="0" applyFont="1" applyFill="1" applyBorder="1" applyAlignment="1">
      <alignment horizontal="center" vertical="center"/>
    </xf>
    <xf numFmtId="0" fontId="62" fillId="5" borderId="0" xfId="0" applyFont="1" applyFill="1" applyBorder="1" applyAlignment="1" applyProtection="1">
      <alignment horizontal="center"/>
      <protection locked="0"/>
    </xf>
    <xf numFmtId="0" fontId="69" fillId="5" borderId="24" xfId="0" applyFont="1" applyFill="1" applyBorder="1" applyAlignment="1" applyProtection="1">
      <alignment horizontal="center"/>
      <protection locked="0"/>
    </xf>
    <xf numFmtId="0" fontId="69" fillId="5" borderId="25" xfId="0" applyFont="1" applyFill="1" applyBorder="1" applyAlignment="1" applyProtection="1">
      <alignment horizontal="center"/>
      <protection locked="0"/>
    </xf>
    <xf numFmtId="14" fontId="69" fillId="5" borderId="24" xfId="0" applyNumberFormat="1" applyFont="1" applyFill="1" applyBorder="1" applyAlignment="1" applyProtection="1">
      <alignment horizontal="center" shrinkToFit="1"/>
      <protection locked="0"/>
    </xf>
    <xf numFmtId="14" fontId="69" fillId="5" borderId="27" xfId="0" applyNumberFormat="1" applyFont="1" applyFill="1" applyBorder="1" applyAlignment="1" applyProtection="1">
      <alignment horizontal="center" shrinkToFit="1"/>
      <protection locked="0"/>
    </xf>
    <xf numFmtId="14" fontId="69" fillId="5" borderId="25" xfId="0" applyNumberFormat="1" applyFont="1" applyFill="1" applyBorder="1" applyAlignment="1" applyProtection="1">
      <alignment horizontal="center" shrinkToFit="1"/>
      <protection locked="0"/>
    </xf>
    <xf numFmtId="14" fontId="69" fillId="5" borderId="26" xfId="0" applyNumberFormat="1" applyFont="1" applyFill="1" applyBorder="1" applyAlignment="1" applyProtection="1">
      <alignment horizontal="center" shrinkToFit="1"/>
      <protection locked="0"/>
    </xf>
    <xf numFmtId="14" fontId="62" fillId="0" borderId="0" xfId="0" applyNumberFormat="1" applyFont="1" applyFill="1" applyBorder="1" applyAlignment="1">
      <alignment horizontal="distributed"/>
    </xf>
    <xf numFmtId="0" fontId="62" fillId="0" borderId="0" xfId="0" applyFont="1" applyFill="1" applyBorder="1" applyAlignment="1" quotePrefix="1">
      <alignment horizontal="center"/>
    </xf>
    <xf numFmtId="0" fontId="62" fillId="0" borderId="31" xfId="0" applyFont="1" applyFill="1" applyBorder="1" applyAlignment="1">
      <alignment horizontal="left"/>
    </xf>
    <xf numFmtId="0" fontId="62" fillId="0" borderId="12" xfId="0" applyFont="1" applyFill="1" applyBorder="1" applyAlignment="1">
      <alignment horizontal="left"/>
    </xf>
    <xf numFmtId="0" fontId="62" fillId="0" borderId="11" xfId="0" applyFont="1" applyFill="1" applyBorder="1" applyAlignment="1">
      <alignment horizontal="left"/>
    </xf>
    <xf numFmtId="0" fontId="62" fillId="0" borderId="0" xfId="0" applyFont="1" applyFill="1" applyBorder="1" applyAlignment="1">
      <alignment horizontal="left"/>
    </xf>
    <xf numFmtId="177" fontId="62" fillId="0" borderId="12" xfId="0" applyNumberFormat="1" applyFont="1" applyFill="1" applyBorder="1" applyAlignment="1">
      <alignment horizontal="center"/>
    </xf>
    <xf numFmtId="177" fontId="62" fillId="0" borderId="32" xfId="0" applyNumberFormat="1" applyFont="1" applyFill="1" applyBorder="1" applyAlignment="1">
      <alignment horizontal="center"/>
    </xf>
    <xf numFmtId="177" fontId="62" fillId="0" borderId="0" xfId="0" applyNumberFormat="1" applyFont="1" applyFill="1" applyBorder="1" applyAlignment="1">
      <alignment horizontal="center"/>
    </xf>
    <xf numFmtId="177" fontId="62" fillId="0" borderId="10" xfId="0" applyNumberFormat="1" applyFont="1" applyFill="1" applyBorder="1" applyAlignment="1">
      <alignment horizontal="center"/>
    </xf>
    <xf numFmtId="0" fontId="62" fillId="0" borderId="11" xfId="0" applyFont="1" applyFill="1" applyBorder="1" applyAlignment="1">
      <alignment horizontal="right"/>
    </xf>
    <xf numFmtId="0" fontId="62" fillId="0" borderId="0" xfId="0" applyFont="1" applyFill="1" applyBorder="1" applyAlignment="1" quotePrefix="1">
      <alignment horizontal="left"/>
    </xf>
    <xf numFmtId="0" fontId="69" fillId="0" borderId="11" xfId="0" applyFont="1" applyFill="1" applyBorder="1" applyAlignment="1" quotePrefix="1">
      <alignment horizontal="center"/>
    </xf>
    <xf numFmtId="0" fontId="69" fillId="0" borderId="0" xfId="0" applyFont="1" applyFill="1" applyBorder="1" applyAlignment="1">
      <alignment horizontal="center"/>
    </xf>
    <xf numFmtId="0" fontId="69" fillId="0" borderId="10" xfId="0" applyFont="1" applyFill="1" applyBorder="1" applyAlignment="1">
      <alignment horizontal="center"/>
    </xf>
    <xf numFmtId="0" fontId="69" fillId="0" borderId="11" xfId="0" applyFont="1" applyFill="1" applyBorder="1" applyAlignment="1">
      <alignment horizontal="center"/>
    </xf>
    <xf numFmtId="0" fontId="0" fillId="0" borderId="0" xfId="0" applyAlignment="1">
      <alignment/>
    </xf>
    <xf numFmtId="0" fontId="62" fillId="33" borderId="0" xfId="0" applyFont="1" applyFill="1" applyBorder="1" applyAlignment="1" applyProtection="1" quotePrefix="1">
      <alignment horizontal="left"/>
      <protection/>
    </xf>
    <xf numFmtId="0" fontId="62" fillId="33" borderId="33" xfId="0" applyFont="1" applyFill="1" applyBorder="1" applyAlignment="1" applyProtection="1" quotePrefix="1">
      <alignment horizontal="left"/>
      <protection/>
    </xf>
    <xf numFmtId="0" fontId="62" fillId="33" borderId="16" xfId="0" applyFont="1" applyFill="1" applyBorder="1" applyAlignment="1" applyProtection="1">
      <alignment horizontal="center" vertical="top" wrapText="1"/>
      <protection/>
    </xf>
    <xf numFmtId="0" fontId="62" fillId="33" borderId="0" xfId="0" applyFont="1" applyFill="1" applyBorder="1" applyAlignment="1" applyProtection="1">
      <alignment horizontal="center" vertical="top"/>
      <protection/>
    </xf>
    <xf numFmtId="0" fontId="62" fillId="33" borderId="17" xfId="0" applyFont="1" applyFill="1" applyBorder="1" applyAlignment="1" applyProtection="1">
      <alignment horizontal="center" vertical="top"/>
      <protection/>
    </xf>
    <xf numFmtId="0" fontId="62" fillId="33" borderId="16" xfId="0" applyFont="1" applyFill="1" applyBorder="1" applyAlignment="1" applyProtection="1">
      <alignment horizontal="center" vertical="top"/>
      <protection/>
    </xf>
    <xf numFmtId="0" fontId="68" fillId="33" borderId="34" xfId="0" applyFont="1" applyFill="1" applyBorder="1" applyAlignment="1" applyProtection="1">
      <alignment horizontal="center" vertical="center"/>
      <protection/>
    </xf>
    <xf numFmtId="0" fontId="68" fillId="33" borderId="35" xfId="0" applyFont="1" applyFill="1" applyBorder="1" applyAlignment="1" applyProtection="1">
      <alignment horizontal="center" vertical="center"/>
      <protection/>
    </xf>
    <xf numFmtId="0" fontId="68" fillId="33" borderId="36" xfId="0" applyFont="1" applyFill="1" applyBorder="1" applyAlignment="1" applyProtection="1">
      <alignment horizontal="center" vertical="center"/>
      <protection/>
    </xf>
    <xf numFmtId="0" fontId="68" fillId="33" borderId="16" xfId="0" applyFont="1" applyFill="1" applyBorder="1" applyAlignment="1" applyProtection="1">
      <alignment horizontal="center" vertical="center"/>
      <protection/>
    </xf>
    <xf numFmtId="0" fontId="68" fillId="33" borderId="0" xfId="0" applyFont="1" applyFill="1" applyBorder="1" applyAlignment="1" applyProtection="1">
      <alignment horizontal="center" vertical="center"/>
      <protection/>
    </xf>
    <xf numFmtId="0" fontId="68" fillId="33" borderId="17" xfId="0" applyFont="1" applyFill="1" applyBorder="1" applyAlignment="1" applyProtection="1">
      <alignment horizontal="center" vertical="center"/>
      <protection/>
    </xf>
    <xf numFmtId="14" fontId="69" fillId="5" borderId="25" xfId="0" applyNumberFormat="1" applyFont="1" applyFill="1" applyBorder="1" applyAlignment="1" applyProtection="1">
      <alignment horizontal="left"/>
      <protection locked="0"/>
    </xf>
    <xf numFmtId="14" fontId="69" fillId="5" borderId="26" xfId="0" applyNumberFormat="1" applyFont="1" applyFill="1" applyBorder="1" applyAlignment="1" applyProtection="1">
      <alignment horizontal="left"/>
      <protection locked="0"/>
    </xf>
    <xf numFmtId="14" fontId="62" fillId="33" borderId="0" xfId="0" applyNumberFormat="1" applyFont="1" applyFill="1" applyBorder="1" applyAlignment="1" applyProtection="1" quotePrefix="1">
      <alignment horizontal="center"/>
      <protection/>
    </xf>
    <xf numFmtId="14" fontId="62" fillId="33" borderId="17" xfId="0" applyNumberFormat="1" applyFont="1" applyFill="1" applyBorder="1" applyAlignment="1" applyProtection="1" quotePrefix="1">
      <alignment horizontal="center"/>
      <protection/>
    </xf>
    <xf numFmtId="14" fontId="62" fillId="33" borderId="33" xfId="0" applyNumberFormat="1" applyFont="1" applyFill="1" applyBorder="1" applyAlignment="1" applyProtection="1" quotePrefix="1">
      <alignment horizontal="center"/>
      <protection/>
    </xf>
    <xf numFmtId="14" fontId="62" fillId="33" borderId="37" xfId="0" applyNumberFormat="1" applyFont="1" applyFill="1" applyBorder="1" applyAlignment="1" applyProtection="1" quotePrefix="1">
      <alignment horizontal="center"/>
      <protection/>
    </xf>
    <xf numFmtId="0" fontId="62" fillId="33" borderId="0" xfId="0" applyFont="1" applyFill="1" applyBorder="1" applyAlignment="1" applyProtection="1" quotePrefix="1">
      <alignment horizontal="right"/>
      <protection/>
    </xf>
    <xf numFmtId="0" fontId="77" fillId="33" borderId="0" xfId="0" applyFont="1" applyFill="1" applyBorder="1" applyAlignment="1" applyProtection="1">
      <alignment horizontal="left"/>
      <protection/>
    </xf>
    <xf numFmtId="0" fontId="62" fillId="33" borderId="0" xfId="0" applyFont="1" applyFill="1" applyBorder="1" applyAlignment="1" applyProtection="1">
      <alignment horizontal="right"/>
      <protection/>
    </xf>
    <xf numFmtId="0" fontId="78" fillId="0" borderId="11" xfId="0" applyFont="1" applyFill="1" applyBorder="1" applyAlignment="1">
      <alignment horizontal="center"/>
    </xf>
    <xf numFmtId="0" fontId="78" fillId="0" borderId="0" xfId="0" applyFont="1" applyFill="1" applyBorder="1" applyAlignment="1">
      <alignment horizontal="center"/>
    </xf>
    <xf numFmtId="0" fontId="78" fillId="0" borderId="10" xfId="0" applyFont="1" applyFill="1" applyBorder="1" applyAlignment="1">
      <alignment horizontal="center"/>
    </xf>
    <xf numFmtId="0" fontId="62" fillId="33" borderId="16" xfId="0" applyFont="1" applyFill="1" applyBorder="1" applyAlignment="1" applyProtection="1">
      <alignment horizontal="right"/>
      <protection/>
    </xf>
    <xf numFmtId="0" fontId="62" fillId="33" borderId="0" xfId="0" applyFont="1" applyFill="1" applyBorder="1" applyAlignment="1" applyProtection="1">
      <alignment horizontal="center"/>
      <protection/>
    </xf>
    <xf numFmtId="0" fontId="69" fillId="5" borderId="24" xfId="0" applyFont="1" applyFill="1" applyBorder="1" applyAlignment="1" applyProtection="1">
      <alignment horizontal="left"/>
      <protection locked="0"/>
    </xf>
    <xf numFmtId="0" fontId="69" fillId="5" borderId="25" xfId="0" applyFont="1" applyFill="1" applyBorder="1" applyAlignment="1" applyProtection="1">
      <alignment horizontal="left"/>
      <protection locked="0"/>
    </xf>
    <xf numFmtId="0" fontId="62" fillId="0" borderId="11" xfId="0" applyFont="1" applyFill="1" applyBorder="1" applyAlignment="1">
      <alignment horizontal="center"/>
    </xf>
    <xf numFmtId="0" fontId="62" fillId="0" borderId="12" xfId="0" applyFont="1" applyFill="1" applyBorder="1" applyAlignment="1">
      <alignment horizontal="center" vertical="center" wrapText="1"/>
    </xf>
    <xf numFmtId="0" fontId="66" fillId="33" borderId="38"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66" fillId="33" borderId="39" xfId="0" applyFont="1" applyFill="1" applyBorder="1" applyAlignment="1" applyProtection="1">
      <alignment horizontal="left"/>
      <protection/>
    </xf>
    <xf numFmtId="0" fontId="66" fillId="33" borderId="40" xfId="0" applyFont="1" applyFill="1" applyBorder="1" applyAlignment="1" applyProtection="1">
      <alignment horizontal="left"/>
      <protection/>
    </xf>
    <xf numFmtId="0" fontId="66" fillId="33" borderId="33" xfId="0" applyFont="1" applyFill="1" applyBorder="1" applyAlignment="1" applyProtection="1">
      <alignment horizontal="left"/>
      <protection/>
    </xf>
    <xf numFmtId="0" fontId="66" fillId="33" borderId="41" xfId="0" applyFont="1" applyFill="1" applyBorder="1" applyAlignment="1" applyProtection="1">
      <alignment horizontal="left"/>
      <protection/>
    </xf>
    <xf numFmtId="0" fontId="74" fillId="33" borderId="38" xfId="0" applyFont="1" applyFill="1" applyBorder="1" applyAlignment="1" applyProtection="1">
      <alignment horizontal="left"/>
      <protection/>
    </xf>
    <xf numFmtId="0" fontId="74" fillId="33" borderId="39" xfId="0" applyFont="1" applyFill="1" applyBorder="1" applyAlignment="1" applyProtection="1">
      <alignment horizontal="left"/>
      <protection/>
    </xf>
    <xf numFmtId="0" fontId="79" fillId="33" borderId="34" xfId="0" applyFont="1" applyFill="1" applyBorder="1" applyAlignment="1" applyProtection="1">
      <alignment horizontal="left"/>
      <protection/>
    </xf>
    <xf numFmtId="0" fontId="79" fillId="33" borderId="35" xfId="0" applyFont="1" applyFill="1" applyBorder="1" applyAlignment="1" applyProtection="1">
      <alignment horizontal="left"/>
      <protection/>
    </xf>
    <xf numFmtId="0" fontId="79" fillId="33" borderId="16" xfId="0" applyFont="1" applyFill="1" applyBorder="1" applyAlignment="1" applyProtection="1">
      <alignment horizontal="left"/>
      <protection/>
    </xf>
    <xf numFmtId="0" fontId="79" fillId="33" borderId="0" xfId="0" applyFont="1" applyFill="1" applyBorder="1" applyAlignment="1" applyProtection="1">
      <alignment horizontal="left"/>
      <protection/>
    </xf>
    <xf numFmtId="0" fontId="69" fillId="0" borderId="42" xfId="0" applyFont="1" applyFill="1" applyBorder="1" applyAlignment="1" quotePrefix="1">
      <alignment horizontal="center"/>
    </xf>
    <xf numFmtId="0" fontId="69" fillId="0" borderId="20" xfId="0" applyFont="1" applyFill="1" applyBorder="1" applyAlignment="1">
      <alignment horizontal="center"/>
    </xf>
    <xf numFmtId="0" fontId="69" fillId="0" borderId="43" xfId="0" applyFont="1" applyFill="1" applyBorder="1" applyAlignment="1">
      <alignment horizontal="center"/>
    </xf>
    <xf numFmtId="0" fontId="69" fillId="0" borderId="28" xfId="0" applyFont="1" applyFill="1" applyBorder="1" applyAlignment="1">
      <alignment horizontal="center"/>
    </xf>
    <xf numFmtId="0" fontId="69" fillId="0" borderId="14" xfId="0" applyFont="1" applyFill="1" applyBorder="1" applyAlignment="1">
      <alignment horizontal="center"/>
    </xf>
    <xf numFmtId="0" fontId="80" fillId="33" borderId="0" xfId="0" applyFont="1" applyFill="1" applyBorder="1" applyAlignment="1">
      <alignment horizontal="left"/>
    </xf>
    <xf numFmtId="0" fontId="66" fillId="33" borderId="44" xfId="0" applyFont="1" applyFill="1" applyBorder="1" applyAlignment="1" applyProtection="1">
      <alignment horizontal="center"/>
      <protection/>
    </xf>
    <xf numFmtId="0" fontId="66" fillId="33" borderId="45" xfId="0" applyFont="1" applyFill="1" applyBorder="1" applyAlignment="1" applyProtection="1">
      <alignment horizontal="center"/>
      <protection/>
    </xf>
    <xf numFmtId="0" fontId="66" fillId="33" borderId="46" xfId="0" applyFont="1" applyFill="1" applyBorder="1" applyAlignment="1" applyProtection="1">
      <alignment horizontal="center"/>
      <protection/>
    </xf>
    <xf numFmtId="0" fontId="66" fillId="33" borderId="40" xfId="0" applyFont="1" applyFill="1" applyBorder="1" applyAlignment="1" applyProtection="1">
      <alignment horizontal="center"/>
      <protection/>
    </xf>
    <xf numFmtId="0" fontId="66" fillId="33" borderId="33" xfId="0" applyFont="1" applyFill="1" applyBorder="1" applyAlignment="1" applyProtection="1">
      <alignment horizontal="center"/>
      <protection/>
    </xf>
    <xf numFmtId="0" fontId="66" fillId="33" borderId="41" xfId="0" applyFont="1" applyFill="1" applyBorder="1" applyAlignment="1" applyProtection="1">
      <alignment horizontal="center"/>
      <protection/>
    </xf>
    <xf numFmtId="6" fontId="81" fillId="33" borderId="0" xfId="58" applyFont="1" applyFill="1" applyBorder="1" applyAlignment="1" applyProtection="1" quotePrefix="1">
      <alignment horizontal="right"/>
      <protection/>
    </xf>
    <xf numFmtId="6" fontId="81" fillId="33" borderId="22" xfId="58" applyFont="1" applyFill="1" applyBorder="1" applyAlignment="1" applyProtection="1" quotePrefix="1">
      <alignment horizontal="right"/>
      <protection/>
    </xf>
    <xf numFmtId="0" fontId="66" fillId="0" borderId="0" xfId="0" applyFont="1" applyFill="1" applyBorder="1" applyAlignment="1" applyProtection="1">
      <alignment horizontal="left"/>
      <protection/>
    </xf>
    <xf numFmtId="0" fontId="0" fillId="0" borderId="0" xfId="0" applyFill="1" applyAlignment="1">
      <alignment horizontal="right"/>
    </xf>
    <xf numFmtId="0" fontId="79" fillId="0" borderId="34" xfId="0" applyFont="1" applyFill="1" applyBorder="1" applyAlignment="1" applyProtection="1">
      <alignment horizontal="left"/>
      <protection/>
    </xf>
    <xf numFmtId="0" fontId="79" fillId="0" borderId="35" xfId="0" applyFont="1" applyFill="1" applyBorder="1" applyAlignment="1" applyProtection="1">
      <alignment horizontal="left"/>
      <protection/>
    </xf>
    <xf numFmtId="0" fontId="79" fillId="0" borderId="16" xfId="0" applyFont="1" applyFill="1" applyBorder="1" applyAlignment="1" applyProtection="1">
      <alignment horizontal="left"/>
      <protection/>
    </xf>
    <xf numFmtId="0" fontId="79" fillId="0" borderId="0" xfId="0" applyFont="1" applyFill="1" applyBorder="1" applyAlignment="1" applyProtection="1">
      <alignment horizontal="left"/>
      <protection/>
    </xf>
    <xf numFmtId="0" fontId="74" fillId="0" borderId="0" xfId="0" applyFont="1" applyFill="1" applyBorder="1" applyAlignment="1" applyProtection="1">
      <alignment horizontal="left"/>
      <protection/>
    </xf>
    <xf numFmtId="0" fontId="66" fillId="0" borderId="44" xfId="0" applyFont="1" applyFill="1" applyBorder="1" applyAlignment="1" applyProtection="1">
      <alignment horizontal="center"/>
      <protection/>
    </xf>
    <xf numFmtId="0" fontId="66" fillId="0" borderId="45" xfId="0" applyFont="1" applyFill="1" applyBorder="1" applyAlignment="1" applyProtection="1">
      <alignment horizontal="center"/>
      <protection/>
    </xf>
    <xf numFmtId="0" fontId="66" fillId="0" borderId="46" xfId="0" applyFont="1" applyFill="1" applyBorder="1" applyAlignment="1" applyProtection="1">
      <alignment horizontal="center"/>
      <protection/>
    </xf>
    <xf numFmtId="0" fontId="66" fillId="0" borderId="40" xfId="0" applyFont="1" applyFill="1" applyBorder="1" applyAlignment="1" applyProtection="1">
      <alignment horizontal="center"/>
      <protection/>
    </xf>
    <xf numFmtId="0" fontId="66" fillId="0" borderId="33" xfId="0" applyFont="1" applyFill="1" applyBorder="1" applyAlignment="1" applyProtection="1">
      <alignment horizontal="center"/>
      <protection/>
    </xf>
    <xf numFmtId="0" fontId="66" fillId="0" borderId="41" xfId="0" applyFont="1" applyFill="1" applyBorder="1" applyAlignment="1" applyProtection="1">
      <alignment horizontal="center"/>
      <protection/>
    </xf>
    <xf numFmtId="0" fontId="74" fillId="0" borderId="38" xfId="0" applyFont="1" applyFill="1" applyBorder="1" applyAlignment="1" applyProtection="1">
      <alignment horizontal="left"/>
      <protection/>
    </xf>
    <xf numFmtId="0" fontId="74" fillId="0" borderId="39" xfId="0" applyFont="1" applyFill="1" applyBorder="1" applyAlignment="1" applyProtection="1">
      <alignment horizontal="left"/>
      <protection/>
    </xf>
    <xf numFmtId="0" fontId="66" fillId="0" borderId="38" xfId="0" applyFont="1" applyFill="1" applyBorder="1" applyAlignment="1" applyProtection="1">
      <alignment horizontal="left"/>
      <protection/>
    </xf>
    <xf numFmtId="0" fontId="66" fillId="0" borderId="39" xfId="0" applyFont="1" applyFill="1" applyBorder="1" applyAlignment="1" applyProtection="1">
      <alignment horizontal="left"/>
      <protection/>
    </xf>
    <xf numFmtId="0" fontId="66" fillId="0" borderId="40" xfId="0" applyFont="1" applyFill="1" applyBorder="1" applyAlignment="1" applyProtection="1">
      <alignment horizontal="left"/>
      <protection/>
    </xf>
    <xf numFmtId="0" fontId="66" fillId="0" borderId="33" xfId="0" applyFont="1" applyFill="1" applyBorder="1" applyAlignment="1" applyProtection="1">
      <alignment horizontal="left"/>
      <protection/>
    </xf>
    <xf numFmtId="0" fontId="66" fillId="0" borderId="41" xfId="0" applyFont="1" applyFill="1" applyBorder="1" applyAlignment="1" applyProtection="1">
      <alignment horizontal="left"/>
      <protection/>
    </xf>
    <xf numFmtId="6" fontId="81" fillId="0" borderId="0" xfId="58" applyFont="1" applyFill="1" applyBorder="1" applyAlignment="1" applyProtection="1" quotePrefix="1">
      <alignment horizontal="right"/>
      <protection/>
    </xf>
    <xf numFmtId="6" fontId="81" fillId="0" borderId="22" xfId="58" applyFont="1" applyFill="1" applyBorder="1" applyAlignment="1" applyProtection="1" quotePrefix="1">
      <alignment horizontal="right"/>
      <protection/>
    </xf>
    <xf numFmtId="0" fontId="71" fillId="0" borderId="0" xfId="0" applyFont="1" applyFill="1" applyBorder="1" applyAlignment="1" applyProtection="1">
      <alignment horizontal="right"/>
      <protection/>
    </xf>
    <xf numFmtId="0" fontId="73" fillId="0" borderId="0" xfId="0" applyFont="1" applyFill="1" applyAlignment="1" quotePrefix="1">
      <alignment horizontal="center" vertical="center"/>
    </xf>
    <xf numFmtId="0" fontId="73" fillId="0" borderId="0" xfId="0" applyFont="1" applyFill="1" applyAlignment="1">
      <alignment horizontal="center" vertical="center"/>
    </xf>
    <xf numFmtId="6" fontId="62" fillId="0" borderId="25" xfId="58" applyFont="1" applyFill="1" applyBorder="1" applyAlignment="1" applyProtection="1">
      <alignment/>
      <protection locked="0"/>
    </xf>
    <xf numFmtId="6" fontId="62" fillId="0" borderId="26" xfId="58" applyFont="1" applyFill="1" applyBorder="1" applyAlignment="1" applyProtection="1">
      <alignment/>
      <protection locked="0"/>
    </xf>
    <xf numFmtId="0" fontId="69" fillId="0" borderId="0" xfId="0" applyFont="1" applyFill="1" applyBorder="1" applyAlignment="1" applyProtection="1">
      <alignment horizontal="center"/>
      <protection/>
    </xf>
    <xf numFmtId="0" fontId="69" fillId="0" borderId="0" xfId="0" applyFont="1" applyFill="1" applyBorder="1" applyAlignment="1" applyProtection="1">
      <alignment horizontal="left"/>
      <protection/>
    </xf>
    <xf numFmtId="178" fontId="69" fillId="0" borderId="0" xfId="0" applyNumberFormat="1" applyFont="1" applyFill="1" applyBorder="1" applyAlignment="1" applyProtection="1">
      <alignment horizontal="center"/>
      <protection/>
    </xf>
    <xf numFmtId="0" fontId="62" fillId="0" borderId="25" xfId="0" applyFont="1" applyFill="1" applyBorder="1" applyAlignment="1" applyProtection="1">
      <alignment horizontal="center"/>
      <protection locked="0"/>
    </xf>
    <xf numFmtId="6" fontId="69" fillId="0" borderId="0" xfId="58" applyFont="1" applyFill="1" applyBorder="1" applyAlignment="1" applyProtection="1" quotePrefix="1">
      <alignment horizontal="right"/>
      <protection/>
    </xf>
    <xf numFmtId="0" fontId="64" fillId="0" borderId="0" xfId="0" applyFont="1" applyFill="1" applyBorder="1" applyAlignment="1" applyProtection="1">
      <alignment horizontal="right"/>
      <protection/>
    </xf>
    <xf numFmtId="6" fontId="75" fillId="0" borderId="0" xfId="0" applyNumberFormat="1" applyFont="1" applyFill="1" applyBorder="1" applyAlignment="1" applyProtection="1">
      <alignment horizontal="right"/>
      <protection/>
    </xf>
    <xf numFmtId="0" fontId="75" fillId="0" borderId="0" xfId="0" applyFont="1" applyFill="1" applyBorder="1" applyAlignment="1" applyProtection="1">
      <alignment horizontal="right"/>
      <protection/>
    </xf>
    <xf numFmtId="0" fontId="0" fillId="0" borderId="0" xfId="0" applyFill="1" applyAlignment="1">
      <alignment horizontal="center"/>
    </xf>
    <xf numFmtId="0" fontId="62" fillId="0" borderId="0" xfId="0" applyFont="1" applyFill="1" applyBorder="1" applyAlignment="1">
      <alignment/>
    </xf>
    <xf numFmtId="178" fontId="62" fillId="0" borderId="24" xfId="0" applyNumberFormat="1" applyFont="1" applyFill="1" applyBorder="1" applyAlignment="1" applyProtection="1">
      <alignment horizontal="center"/>
      <protection locked="0"/>
    </xf>
    <xf numFmtId="6" fontId="62" fillId="0" borderId="24" xfId="58" applyFont="1" applyFill="1" applyBorder="1" applyAlignment="1" applyProtection="1">
      <alignment/>
      <protection locked="0"/>
    </xf>
    <xf numFmtId="6" fontId="62" fillId="0" borderId="27" xfId="58" applyFont="1" applyFill="1" applyBorder="1" applyAlignment="1" applyProtection="1">
      <alignment/>
      <protection locked="0"/>
    </xf>
    <xf numFmtId="6" fontId="69" fillId="0" borderId="0" xfId="58" applyFont="1" applyFill="1" applyBorder="1" applyAlignment="1" applyProtection="1">
      <alignment horizontal="right"/>
      <protection/>
    </xf>
    <xf numFmtId="0" fontId="64" fillId="0" borderId="0" xfId="0" applyFont="1" applyFill="1" applyBorder="1" applyAlignment="1" applyProtection="1">
      <alignment horizontal="left"/>
      <protection/>
    </xf>
    <xf numFmtId="0" fontId="62" fillId="0" borderId="0" xfId="0" applyFont="1" applyFill="1" applyBorder="1" applyAlignment="1" applyProtection="1">
      <alignment horizontal="center"/>
      <protection/>
    </xf>
    <xf numFmtId="0" fontId="62" fillId="0" borderId="0" xfId="0" applyFont="1" applyFill="1" applyBorder="1" applyAlignment="1" applyProtection="1">
      <alignment horizontal="right"/>
      <protection/>
    </xf>
    <xf numFmtId="0" fontId="62" fillId="0" borderId="0" xfId="0" applyFont="1" applyFill="1" applyBorder="1" applyAlignment="1" applyProtection="1">
      <alignment horizontal="left"/>
      <protection/>
    </xf>
    <xf numFmtId="0" fontId="48" fillId="0" borderId="0" xfId="43" applyFill="1" applyBorder="1" applyAlignment="1" applyProtection="1">
      <alignment horizontal="left"/>
      <protection locked="0"/>
    </xf>
    <xf numFmtId="0" fontId="62" fillId="0" borderId="0" xfId="0" applyFont="1" applyFill="1" applyBorder="1" applyAlignment="1" applyProtection="1">
      <alignment horizontal="left"/>
      <protection locked="0"/>
    </xf>
    <xf numFmtId="0" fontId="77" fillId="0" borderId="0" xfId="0" applyFont="1" applyFill="1" applyBorder="1" applyAlignment="1" applyProtection="1">
      <alignment horizontal="left"/>
      <protection/>
    </xf>
    <xf numFmtId="0" fontId="67" fillId="0" borderId="16" xfId="0" applyFont="1" applyFill="1" applyBorder="1" applyAlignment="1" applyProtection="1">
      <alignment horizontal="center" vertical="top"/>
      <protection/>
    </xf>
    <xf numFmtId="0" fontId="67" fillId="0" borderId="0" xfId="0" applyFont="1" applyFill="1" applyBorder="1" applyAlignment="1" applyProtection="1">
      <alignment horizontal="center" vertical="top"/>
      <protection/>
    </xf>
    <xf numFmtId="0" fontId="67" fillId="0" borderId="17" xfId="0" applyFont="1" applyFill="1" applyBorder="1" applyAlignment="1" applyProtection="1">
      <alignment horizontal="center" vertical="top"/>
      <protection/>
    </xf>
    <xf numFmtId="0" fontId="62" fillId="0" borderId="16" xfId="0" applyFont="1" applyFill="1" applyBorder="1" applyAlignment="1" applyProtection="1">
      <alignment horizontal="right"/>
      <protection/>
    </xf>
    <xf numFmtId="0" fontId="62" fillId="0" borderId="0" xfId="0" applyFont="1" applyFill="1" applyBorder="1" applyAlignment="1" applyProtection="1" quotePrefix="1">
      <alignment horizontal="left"/>
      <protection/>
    </xf>
    <xf numFmtId="0" fontId="62" fillId="0" borderId="33" xfId="0" applyFont="1" applyFill="1" applyBorder="1" applyAlignment="1" applyProtection="1" quotePrefix="1">
      <alignment horizontal="left"/>
      <protection/>
    </xf>
    <xf numFmtId="0" fontId="62" fillId="0" borderId="0" xfId="0" applyFont="1" applyFill="1" applyBorder="1" applyAlignment="1" applyProtection="1" quotePrefix="1">
      <alignment horizontal="right"/>
      <protection/>
    </xf>
    <xf numFmtId="14" fontId="62" fillId="0" borderId="0" xfId="0" applyNumberFormat="1" applyFont="1" applyFill="1" applyBorder="1" applyAlignment="1" applyProtection="1" quotePrefix="1">
      <alignment horizontal="center"/>
      <protection/>
    </xf>
    <xf numFmtId="14" fontId="62" fillId="0" borderId="17" xfId="0" applyNumberFormat="1" applyFont="1" applyFill="1" applyBorder="1" applyAlignment="1" applyProtection="1" quotePrefix="1">
      <alignment horizontal="center"/>
      <protection/>
    </xf>
    <xf numFmtId="14" fontId="62" fillId="0" borderId="33" xfId="0" applyNumberFormat="1" applyFont="1" applyFill="1" applyBorder="1" applyAlignment="1" applyProtection="1" quotePrefix="1">
      <alignment horizontal="center"/>
      <protection/>
    </xf>
    <xf numFmtId="14" fontId="62" fillId="0" borderId="37" xfId="0" applyNumberFormat="1" applyFont="1" applyFill="1" applyBorder="1" applyAlignment="1" applyProtection="1" quotePrefix="1">
      <alignment horizontal="center"/>
      <protection/>
    </xf>
    <xf numFmtId="0" fontId="68" fillId="0" borderId="34" xfId="0" applyFont="1" applyFill="1" applyBorder="1" applyAlignment="1" applyProtection="1">
      <alignment horizontal="center" vertical="center"/>
      <protection/>
    </xf>
    <xf numFmtId="0" fontId="68" fillId="0" borderId="35" xfId="0" applyFont="1" applyFill="1" applyBorder="1" applyAlignment="1" applyProtection="1">
      <alignment horizontal="center" vertical="center"/>
      <protection/>
    </xf>
    <xf numFmtId="0" fontId="68" fillId="0" borderId="36" xfId="0" applyFont="1" applyFill="1" applyBorder="1" applyAlignment="1" applyProtection="1">
      <alignment horizontal="center" vertical="center"/>
      <protection/>
    </xf>
    <xf numFmtId="0" fontId="68" fillId="0" borderId="16" xfId="0" applyFont="1" applyFill="1" applyBorder="1" applyAlignment="1" applyProtection="1">
      <alignment horizontal="center" vertical="center"/>
      <protection/>
    </xf>
    <xf numFmtId="0" fontId="68" fillId="0" borderId="0" xfId="0" applyFont="1" applyFill="1" applyBorder="1" applyAlignment="1" applyProtection="1">
      <alignment horizontal="center" vertical="center"/>
      <protection/>
    </xf>
    <xf numFmtId="0" fontId="68" fillId="0" borderId="17" xfId="0" applyFont="1" applyFill="1" applyBorder="1" applyAlignment="1" applyProtection="1">
      <alignment horizontal="center" vertical="center"/>
      <protection/>
    </xf>
    <xf numFmtId="0" fontId="68" fillId="0" borderId="0" xfId="0" applyFont="1" applyFill="1" applyBorder="1" applyAlignment="1" quotePrefix="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4" xfId="62"/>
    <cellStyle name="Followed Hyperlink" xfId="63"/>
    <cellStyle name="良い" xfId="64"/>
  </cellStyles>
  <dxfs count="3">
    <dxf>
      <border>
        <bottom style="hair"/>
      </border>
    </dxf>
    <dxf>
      <border>
        <bottom style="hair"/>
      </border>
    </dxf>
    <dxf>
      <border>
        <bottom style="hair">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24</xdr:row>
      <xdr:rowOff>76200</xdr:rowOff>
    </xdr:from>
    <xdr:to>
      <xdr:col>33</xdr:col>
      <xdr:colOff>114300</xdr:colOff>
      <xdr:row>39</xdr:row>
      <xdr:rowOff>104775</xdr:rowOff>
    </xdr:to>
    <xdr:sp>
      <xdr:nvSpPr>
        <xdr:cNvPr id="1" name="テキスト ボックス 1"/>
        <xdr:cNvSpPr txBox="1">
          <a:spLocks noChangeArrowheads="1"/>
        </xdr:cNvSpPr>
      </xdr:nvSpPr>
      <xdr:spPr>
        <a:xfrm>
          <a:off x="1857375" y="3048000"/>
          <a:ext cx="6905625" cy="1885950"/>
        </a:xfrm>
        <a:prstGeom prst="rect">
          <a:avLst/>
        </a:prstGeom>
        <a:noFill/>
        <a:ln w="9525" cmpd="sng">
          <a:noFill/>
        </a:ln>
      </xdr:spPr>
      <xdr:txBody>
        <a:bodyPr vertOverflow="clip" wrap="square" anchor="ctr"/>
        <a:p>
          <a:pPr algn="ctr">
            <a:defRPr/>
          </a:pPr>
          <a:r>
            <a:rPr lang="en-US" cap="none" sz="6000" b="1" i="0" u="none" baseline="0">
              <a:solidFill>
                <a:srgbClr val="FF0000"/>
              </a:solidFill>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unter-tyo@sumitomo-soko.co.jp" TargetMode="External" /><Relationship Id="rId2" Type="http://schemas.openxmlformats.org/officeDocument/2006/relationships/hyperlink" Target="mailto:aomiswc-counter@sumitomo-soko.co.jp"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unter-tyo@sumitomo-soko.co.jp" TargetMode="External" /><Relationship Id="rId2" Type="http://schemas.openxmlformats.org/officeDocument/2006/relationships/hyperlink" Target="mailto:aomiswc-counter@sumitomo-soko.co.jp"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I81"/>
  <sheetViews>
    <sheetView tabSelected="1" zoomScale="85" zoomScaleNormal="85" zoomScalePageLayoutView="0" workbookViewId="0" topLeftCell="A1">
      <selection activeCell="F14" sqref="F14:K15"/>
    </sheetView>
  </sheetViews>
  <sheetFormatPr defaultColWidth="9.140625" defaultRowHeight="15"/>
  <cols>
    <col min="1" max="6" width="4.00390625" style="5" customWidth="1"/>
    <col min="7" max="8" width="4.7109375" style="5" customWidth="1"/>
    <col min="9" max="20" width="4.00390625" style="5" customWidth="1"/>
    <col min="21" max="21" width="1.7109375" style="5" customWidth="1"/>
    <col min="22" max="42" width="4.00390625" style="5" customWidth="1"/>
    <col min="43" max="43" width="5.8515625" style="1" customWidth="1"/>
    <col min="44" max="44" width="86.140625" style="5" customWidth="1"/>
    <col min="45" max="45" width="9.00390625" style="1" customWidth="1"/>
    <col min="46" max="46" width="44.7109375" style="1" hidden="1" customWidth="1"/>
    <col min="47" max="47" width="10.7109375" style="1" hidden="1" customWidth="1"/>
    <col min="48" max="48" width="21.00390625" style="1" hidden="1" customWidth="1"/>
    <col min="49" max="49" width="9.00390625" style="1" hidden="1" customWidth="1"/>
    <col min="50" max="50" width="9.00390625" style="1" customWidth="1"/>
    <col min="51" max="16384" width="9.00390625" style="1" customWidth="1"/>
  </cols>
  <sheetData>
    <row r="1" spans="1:46" ht="9.75" customHeight="1">
      <c r="A1" s="181" t="s">
        <v>53</v>
      </c>
      <c r="B1" s="182"/>
      <c r="C1" s="182"/>
      <c r="D1" s="182"/>
      <c r="E1" s="182"/>
      <c r="F1" s="182"/>
      <c r="G1" s="182"/>
      <c r="H1" s="182"/>
      <c r="I1" s="8"/>
      <c r="J1" s="8"/>
      <c r="K1" s="9"/>
      <c r="L1" s="9"/>
      <c r="M1" s="9"/>
      <c r="N1" s="9"/>
      <c r="O1" s="9"/>
      <c r="P1" s="10"/>
      <c r="Q1" s="185">
        <f ca="1">TODAY()</f>
        <v>45202</v>
      </c>
      <c r="R1" s="185"/>
      <c r="S1" s="185"/>
      <c r="T1" s="186"/>
      <c r="V1" s="202" t="s">
        <v>113</v>
      </c>
      <c r="W1" s="203"/>
      <c r="X1" s="203"/>
      <c r="Y1" s="203"/>
      <c r="Z1" s="203"/>
      <c r="AA1" s="203"/>
      <c r="AB1" s="203"/>
      <c r="AC1" s="203"/>
      <c r="AD1" s="203"/>
      <c r="AE1" s="203"/>
      <c r="AF1" s="203"/>
      <c r="AG1" s="203"/>
      <c r="AH1" s="203"/>
      <c r="AI1" s="203"/>
      <c r="AJ1" s="203"/>
      <c r="AK1" s="203"/>
      <c r="AL1" s="203"/>
      <c r="AM1" s="203"/>
      <c r="AN1" s="203"/>
      <c r="AO1" s="204"/>
      <c r="AP1" s="96"/>
      <c r="AQ1" s="146" t="s">
        <v>120</v>
      </c>
      <c r="AR1" s="146"/>
      <c r="AT1" s="1" t="e">
        <f>VLOOKUP(AT26,AT28:AU51,2,FALSE)</f>
        <v>#N/A</v>
      </c>
    </row>
    <row r="2" spans="1:46" ht="9.75" customHeight="1">
      <c r="A2" s="183"/>
      <c r="B2" s="184"/>
      <c r="C2" s="184"/>
      <c r="D2" s="184"/>
      <c r="E2" s="184"/>
      <c r="F2" s="184"/>
      <c r="G2" s="184"/>
      <c r="H2" s="184"/>
      <c r="I2" s="2"/>
      <c r="J2" s="2"/>
      <c r="Q2" s="187"/>
      <c r="R2" s="187"/>
      <c r="S2" s="187"/>
      <c r="T2" s="188"/>
      <c r="V2" s="205"/>
      <c r="W2" s="206"/>
      <c r="X2" s="206"/>
      <c r="Y2" s="206"/>
      <c r="Z2" s="206"/>
      <c r="AA2" s="206"/>
      <c r="AB2" s="206"/>
      <c r="AC2" s="206"/>
      <c r="AD2" s="206"/>
      <c r="AE2" s="206"/>
      <c r="AF2" s="206"/>
      <c r="AG2" s="206"/>
      <c r="AH2" s="206"/>
      <c r="AI2" s="206"/>
      <c r="AJ2" s="206"/>
      <c r="AK2" s="206"/>
      <c r="AL2" s="206"/>
      <c r="AM2" s="206"/>
      <c r="AN2" s="206"/>
      <c r="AO2" s="207"/>
      <c r="AP2" s="96"/>
      <c r="AQ2" s="146"/>
      <c r="AR2" s="146"/>
      <c r="AT2" s="1" t="s">
        <v>157</v>
      </c>
    </row>
    <row r="3" spans="1:46" ht="9.75" customHeight="1">
      <c r="A3" s="189" t="s">
        <v>54</v>
      </c>
      <c r="B3" s="166"/>
      <c r="C3" s="195" t="str">
        <f>_xlfn.IFERROR(IF(AT1="A",AT2,AT3),"船会社と搬入先CYを選択してください")</f>
        <v>船会社と搬入先CYを選択してください</v>
      </c>
      <c r="D3" s="195"/>
      <c r="E3" s="195"/>
      <c r="F3" s="195"/>
      <c r="G3" s="195"/>
      <c r="H3" s="195"/>
      <c r="I3" s="195"/>
      <c r="J3" s="195"/>
      <c r="K3" s="195"/>
      <c r="L3" s="195"/>
      <c r="M3" s="195"/>
      <c r="N3" s="195"/>
      <c r="O3" s="195"/>
      <c r="P3" s="195"/>
      <c r="Q3" s="195"/>
      <c r="R3" s="195"/>
      <c r="S3" s="195"/>
      <c r="T3" s="6"/>
      <c r="V3" s="205"/>
      <c r="W3" s="206"/>
      <c r="X3" s="206"/>
      <c r="Y3" s="206"/>
      <c r="Z3" s="206"/>
      <c r="AA3" s="206"/>
      <c r="AB3" s="206"/>
      <c r="AC3" s="206"/>
      <c r="AD3" s="206"/>
      <c r="AE3" s="206"/>
      <c r="AF3" s="206"/>
      <c r="AG3" s="206"/>
      <c r="AH3" s="206"/>
      <c r="AI3" s="206"/>
      <c r="AJ3" s="206"/>
      <c r="AK3" s="206"/>
      <c r="AL3" s="206"/>
      <c r="AM3" s="206"/>
      <c r="AN3" s="206"/>
      <c r="AO3" s="207"/>
      <c r="AP3" s="96"/>
      <c r="AQ3" s="146"/>
      <c r="AR3" s="146"/>
      <c r="AT3" s="1" t="s">
        <v>158</v>
      </c>
    </row>
    <row r="4" spans="1:46" ht="9.75" customHeight="1">
      <c r="A4" s="189"/>
      <c r="B4" s="166"/>
      <c r="C4" s="195"/>
      <c r="D4" s="195"/>
      <c r="E4" s="195"/>
      <c r="F4" s="195"/>
      <c r="G4" s="195"/>
      <c r="H4" s="195"/>
      <c r="I4" s="195"/>
      <c r="J4" s="195"/>
      <c r="K4" s="195"/>
      <c r="L4" s="195"/>
      <c r="M4" s="195"/>
      <c r="N4" s="195"/>
      <c r="O4" s="195"/>
      <c r="P4" s="195"/>
      <c r="Q4" s="195"/>
      <c r="R4" s="195"/>
      <c r="S4" s="195"/>
      <c r="T4" s="11"/>
      <c r="V4" s="198" t="str">
        <f>IF(F14="Pan Ocean","Pan Ocean Co., Ltd.","THE SUMITOMO WARE HOUSE CO.,LTD.
")</f>
        <v>THE SUMITOMO WARE HOUSE CO.,LTD.
</v>
      </c>
      <c r="W4" s="199"/>
      <c r="X4" s="199"/>
      <c r="Y4" s="199"/>
      <c r="Z4" s="199"/>
      <c r="AA4" s="199"/>
      <c r="AB4" s="199"/>
      <c r="AC4" s="199"/>
      <c r="AD4" s="199"/>
      <c r="AE4" s="199"/>
      <c r="AF4" s="199"/>
      <c r="AG4" s="199"/>
      <c r="AH4" s="199"/>
      <c r="AI4" s="199"/>
      <c r="AJ4" s="199"/>
      <c r="AK4" s="199"/>
      <c r="AL4" s="199"/>
      <c r="AM4" s="199"/>
      <c r="AN4" s="199"/>
      <c r="AO4" s="200"/>
      <c r="AP4" s="97"/>
      <c r="AQ4" s="146"/>
      <c r="AR4" s="146"/>
      <c r="AT4" s="1" t="s">
        <v>100</v>
      </c>
    </row>
    <row r="5" spans="1:46" ht="9.75" customHeight="1">
      <c r="A5" s="217" t="s">
        <v>55</v>
      </c>
      <c r="B5" s="218"/>
      <c r="C5" s="218"/>
      <c r="D5" s="218"/>
      <c r="E5" s="218"/>
      <c r="F5" s="218"/>
      <c r="G5" s="218"/>
      <c r="H5" s="218"/>
      <c r="I5" s="218"/>
      <c r="J5" s="218"/>
      <c r="K5" s="218"/>
      <c r="L5" s="218"/>
      <c r="M5" s="218"/>
      <c r="N5" s="218"/>
      <c r="O5" s="218"/>
      <c r="P5" s="218"/>
      <c r="Q5" s="218"/>
      <c r="R5" s="218"/>
      <c r="S5" s="218"/>
      <c r="T5" s="219"/>
      <c r="V5" s="201"/>
      <c r="W5" s="199"/>
      <c r="X5" s="199"/>
      <c r="Y5" s="199"/>
      <c r="Z5" s="199"/>
      <c r="AA5" s="199"/>
      <c r="AB5" s="199"/>
      <c r="AC5" s="199"/>
      <c r="AD5" s="199"/>
      <c r="AE5" s="199"/>
      <c r="AF5" s="199"/>
      <c r="AG5" s="199"/>
      <c r="AH5" s="199"/>
      <c r="AI5" s="199"/>
      <c r="AJ5" s="199"/>
      <c r="AK5" s="199"/>
      <c r="AL5" s="199"/>
      <c r="AM5" s="199"/>
      <c r="AN5" s="199"/>
      <c r="AO5" s="200"/>
      <c r="AP5" s="97"/>
      <c r="AQ5" s="111" t="s">
        <v>121</v>
      </c>
      <c r="AR5" s="127" t="s">
        <v>126</v>
      </c>
      <c r="AT5" s="1" t="s">
        <v>101</v>
      </c>
    </row>
    <row r="6" spans="1:44" ht="9.75" customHeight="1">
      <c r="A6" s="217"/>
      <c r="B6" s="218"/>
      <c r="C6" s="218"/>
      <c r="D6" s="218"/>
      <c r="E6" s="218"/>
      <c r="F6" s="218"/>
      <c r="G6" s="218"/>
      <c r="H6" s="218"/>
      <c r="I6" s="218"/>
      <c r="J6" s="218"/>
      <c r="K6" s="218"/>
      <c r="L6" s="218"/>
      <c r="M6" s="218"/>
      <c r="N6" s="218"/>
      <c r="O6" s="218"/>
      <c r="P6" s="218"/>
      <c r="Q6" s="218"/>
      <c r="R6" s="218"/>
      <c r="S6" s="218"/>
      <c r="T6" s="219"/>
      <c r="V6" s="198" t="str">
        <f>IF(F14="Pan Ocean","Address : 7, Jong-ro 5-gil, Jongno-Gu, Seoul, KOREA 03157","TOKYO BRANCH")</f>
        <v>TOKYO BRANCH</v>
      </c>
      <c r="W6" s="199"/>
      <c r="X6" s="199"/>
      <c r="Y6" s="199"/>
      <c r="Z6" s="199"/>
      <c r="AA6" s="199"/>
      <c r="AB6" s="199"/>
      <c r="AC6" s="199"/>
      <c r="AD6" s="199"/>
      <c r="AE6" s="199"/>
      <c r="AF6" s="199"/>
      <c r="AG6" s="199"/>
      <c r="AH6" s="199"/>
      <c r="AI6" s="199"/>
      <c r="AJ6" s="199"/>
      <c r="AK6" s="199"/>
      <c r="AL6" s="199"/>
      <c r="AM6" s="199"/>
      <c r="AN6" s="199"/>
      <c r="AO6" s="200"/>
      <c r="AP6" s="97"/>
      <c r="AQ6" s="111"/>
      <c r="AR6" s="127"/>
    </row>
    <row r="7" spans="1:49" ht="9.75" customHeight="1">
      <c r="A7" s="217"/>
      <c r="B7" s="218"/>
      <c r="C7" s="218"/>
      <c r="D7" s="218"/>
      <c r="E7" s="218"/>
      <c r="F7" s="218"/>
      <c r="G7" s="218"/>
      <c r="H7" s="218"/>
      <c r="I7" s="218"/>
      <c r="J7" s="218"/>
      <c r="K7" s="218"/>
      <c r="L7" s="218"/>
      <c r="M7" s="218"/>
      <c r="N7" s="218"/>
      <c r="O7" s="218"/>
      <c r="P7" s="218"/>
      <c r="Q7" s="218"/>
      <c r="R7" s="218"/>
      <c r="S7" s="218"/>
      <c r="T7" s="219"/>
      <c r="V7" s="201"/>
      <c r="W7" s="199"/>
      <c r="X7" s="199"/>
      <c r="Y7" s="199"/>
      <c r="Z7" s="199"/>
      <c r="AA7" s="199"/>
      <c r="AB7" s="199"/>
      <c r="AC7" s="199"/>
      <c r="AD7" s="199"/>
      <c r="AE7" s="199"/>
      <c r="AF7" s="199"/>
      <c r="AG7" s="199"/>
      <c r="AH7" s="199"/>
      <c r="AI7" s="199"/>
      <c r="AJ7" s="199"/>
      <c r="AK7" s="199"/>
      <c r="AL7" s="199"/>
      <c r="AM7" s="199"/>
      <c r="AN7" s="199"/>
      <c r="AO7" s="200"/>
      <c r="AP7" s="97"/>
      <c r="AQ7" s="111" t="s">
        <v>122</v>
      </c>
      <c r="AR7" s="127" t="s">
        <v>155</v>
      </c>
      <c r="AT7" s="1" t="s">
        <v>16</v>
      </c>
      <c r="AV7" s="1" t="s">
        <v>28</v>
      </c>
      <c r="AW7" s="1" t="s">
        <v>40</v>
      </c>
    </row>
    <row r="8" spans="1:49" ht="16.5" customHeight="1">
      <c r="A8" s="12"/>
      <c r="B8" s="190" t="s">
        <v>56</v>
      </c>
      <c r="C8" s="190"/>
      <c r="D8" s="190"/>
      <c r="E8" s="190"/>
      <c r="F8" s="190"/>
      <c r="G8" s="190"/>
      <c r="H8" s="190"/>
      <c r="I8" s="190"/>
      <c r="J8" s="190"/>
      <c r="K8" s="190"/>
      <c r="L8" s="190"/>
      <c r="M8" s="190"/>
      <c r="N8" s="190"/>
      <c r="O8" s="190"/>
      <c r="P8" s="190"/>
      <c r="Q8" s="190"/>
      <c r="R8" s="190"/>
      <c r="S8" s="190"/>
      <c r="T8" s="13"/>
      <c r="V8" s="64"/>
      <c r="W8" s="65"/>
      <c r="X8" s="65"/>
      <c r="Y8" s="65"/>
      <c r="Z8" s="65"/>
      <c r="AA8" s="65"/>
      <c r="AB8" s="65"/>
      <c r="AC8" s="65" t="str">
        <f>IF(F14="Pan Ocean","","REGISTRATION NO.  T7120001049002 ")</f>
        <v>REGISTRATION NO.  T7120001049002 </v>
      </c>
      <c r="AD8" s="65"/>
      <c r="AE8" s="65"/>
      <c r="AF8" s="65"/>
      <c r="AG8" s="65"/>
      <c r="AH8" s="65"/>
      <c r="AI8" s="65"/>
      <c r="AJ8" s="65"/>
      <c r="AK8" s="65"/>
      <c r="AL8" s="65"/>
      <c r="AM8" s="65"/>
      <c r="AN8" s="65"/>
      <c r="AO8" s="66"/>
      <c r="AP8" s="98"/>
      <c r="AQ8" s="111"/>
      <c r="AR8" s="127"/>
      <c r="AT8" s="19" t="s">
        <v>170</v>
      </c>
      <c r="AU8" s="1" t="s">
        <v>171</v>
      </c>
      <c r="AV8" s="1" t="s">
        <v>29</v>
      </c>
      <c r="AW8" s="1" t="s">
        <v>171</v>
      </c>
    </row>
    <row r="9" spans="1:49" ht="9.75" customHeight="1">
      <c r="A9" s="4"/>
      <c r="B9" s="190"/>
      <c r="C9" s="190"/>
      <c r="D9" s="190"/>
      <c r="E9" s="190"/>
      <c r="F9" s="190"/>
      <c r="G9" s="190"/>
      <c r="H9" s="190"/>
      <c r="I9" s="190"/>
      <c r="J9" s="190"/>
      <c r="K9" s="190"/>
      <c r="L9" s="190"/>
      <c r="M9" s="190"/>
      <c r="N9" s="190"/>
      <c r="O9" s="190"/>
      <c r="P9" s="190"/>
      <c r="Q9" s="190"/>
      <c r="R9" s="190"/>
      <c r="S9" s="190"/>
      <c r="T9" s="3"/>
      <c r="V9" s="220" t="s">
        <v>91</v>
      </c>
      <c r="W9" s="216"/>
      <c r="X9" s="216"/>
      <c r="Y9" s="196">
        <f>IF(F48="","",F48&amp;"　"&amp;F50&amp;" 様")</f>
      </c>
      <c r="Z9" s="196"/>
      <c r="AA9" s="196"/>
      <c r="AB9" s="196"/>
      <c r="AC9" s="196"/>
      <c r="AD9" s="196"/>
      <c r="AE9" s="196"/>
      <c r="AF9" s="196"/>
      <c r="AG9" s="196"/>
      <c r="AH9" s="67"/>
      <c r="AI9" s="67"/>
      <c r="AJ9" s="67"/>
      <c r="AK9" s="214" t="s">
        <v>90</v>
      </c>
      <c r="AL9" s="214"/>
      <c r="AM9" s="210">
        <f>Q1</f>
        <v>45202</v>
      </c>
      <c r="AN9" s="210"/>
      <c r="AO9" s="211"/>
      <c r="AP9" s="99"/>
      <c r="AQ9" s="100"/>
      <c r="AR9" s="127" t="s">
        <v>148</v>
      </c>
      <c r="AT9" s="19" t="s">
        <v>18</v>
      </c>
      <c r="AU9" s="1" t="s">
        <v>171</v>
      </c>
      <c r="AV9" s="1" t="s">
        <v>30</v>
      </c>
      <c r="AW9" s="1" t="s">
        <v>173</v>
      </c>
    </row>
    <row r="10" spans="1:49" ht="9.75" customHeight="1">
      <c r="A10" s="4"/>
      <c r="B10" s="190" t="s">
        <v>115</v>
      </c>
      <c r="C10" s="190"/>
      <c r="D10" s="190"/>
      <c r="E10" s="190"/>
      <c r="F10" s="190"/>
      <c r="G10" s="190"/>
      <c r="H10" s="190"/>
      <c r="I10" s="190"/>
      <c r="J10" s="190"/>
      <c r="K10" s="190"/>
      <c r="L10" s="190"/>
      <c r="M10" s="190"/>
      <c r="N10" s="190"/>
      <c r="O10" s="190"/>
      <c r="P10" s="190"/>
      <c r="Q10" s="190"/>
      <c r="R10" s="190"/>
      <c r="S10" s="190"/>
      <c r="T10" s="3"/>
      <c r="V10" s="220"/>
      <c r="W10" s="216"/>
      <c r="X10" s="216"/>
      <c r="Y10" s="197"/>
      <c r="Z10" s="197"/>
      <c r="AA10" s="197"/>
      <c r="AB10" s="197"/>
      <c r="AC10" s="197"/>
      <c r="AD10" s="197"/>
      <c r="AE10" s="197"/>
      <c r="AF10" s="197"/>
      <c r="AG10" s="197"/>
      <c r="AH10" s="67"/>
      <c r="AI10" s="67"/>
      <c r="AJ10" s="67"/>
      <c r="AK10" s="214"/>
      <c r="AL10" s="214"/>
      <c r="AM10" s="212"/>
      <c r="AN10" s="212"/>
      <c r="AO10" s="213"/>
      <c r="AP10" s="99"/>
      <c r="AQ10" s="100"/>
      <c r="AR10" s="127"/>
      <c r="AT10" s="19" t="s">
        <v>19</v>
      </c>
      <c r="AU10" s="1" t="s">
        <v>171</v>
      </c>
      <c r="AV10" s="1" t="s">
        <v>31</v>
      </c>
      <c r="AW10" s="1" t="s">
        <v>171</v>
      </c>
    </row>
    <row r="11" spans="1:49" ht="9.75" customHeight="1" thickBot="1">
      <c r="A11" s="4"/>
      <c r="B11" s="190"/>
      <c r="C11" s="190"/>
      <c r="D11" s="190"/>
      <c r="E11" s="190"/>
      <c r="F11" s="190"/>
      <c r="G11" s="190"/>
      <c r="H11" s="190"/>
      <c r="I11" s="190"/>
      <c r="J11" s="190"/>
      <c r="K11" s="190"/>
      <c r="L11" s="190"/>
      <c r="M11" s="190"/>
      <c r="N11" s="190"/>
      <c r="O11" s="190"/>
      <c r="P11" s="190"/>
      <c r="Q11" s="190"/>
      <c r="R11" s="190"/>
      <c r="S11" s="190"/>
      <c r="T11" s="3"/>
      <c r="V11" s="68"/>
      <c r="W11" s="69"/>
      <c r="X11" s="69"/>
      <c r="Y11" s="69"/>
      <c r="Z11" s="69"/>
      <c r="AA11" s="69"/>
      <c r="AB11" s="69"/>
      <c r="AC11" s="69"/>
      <c r="AD11" s="70"/>
      <c r="AE11" s="70"/>
      <c r="AF11" s="70"/>
      <c r="AG11" s="69"/>
      <c r="AH11" s="69"/>
      <c r="AI11" s="69"/>
      <c r="AJ11" s="69"/>
      <c r="AK11" s="69"/>
      <c r="AL11" s="69"/>
      <c r="AM11" s="69"/>
      <c r="AN11" s="69"/>
      <c r="AO11" s="71"/>
      <c r="AP11" s="101"/>
      <c r="AQ11" s="100"/>
      <c r="AR11" s="133" t="s">
        <v>159</v>
      </c>
      <c r="AT11" s="19" t="s">
        <v>20</v>
      </c>
      <c r="AU11" s="1" t="s">
        <v>171</v>
      </c>
      <c r="AV11" s="1" t="s">
        <v>32</v>
      </c>
      <c r="AW11" s="1" t="s">
        <v>171</v>
      </c>
    </row>
    <row r="12" spans="1:49" ht="9.75" customHeight="1" thickTop="1">
      <c r="A12" s="191" t="s">
        <v>57</v>
      </c>
      <c r="B12" s="192"/>
      <c r="C12" s="192"/>
      <c r="D12" s="192"/>
      <c r="E12" s="192"/>
      <c r="F12" s="192"/>
      <c r="G12" s="192"/>
      <c r="H12" s="192"/>
      <c r="I12" s="192"/>
      <c r="J12" s="192"/>
      <c r="K12" s="192"/>
      <c r="L12" s="192"/>
      <c r="M12" s="192"/>
      <c r="N12" s="192"/>
      <c r="O12" s="192"/>
      <c r="P12" s="192"/>
      <c r="Q12" s="192"/>
      <c r="R12" s="192"/>
      <c r="S12" s="192"/>
      <c r="T12" s="193"/>
      <c r="V12" s="72"/>
      <c r="W12" s="73"/>
      <c r="X12" s="73"/>
      <c r="Y12" s="73"/>
      <c r="Z12" s="73"/>
      <c r="AA12" s="73"/>
      <c r="AB12" s="73"/>
      <c r="AC12" s="73"/>
      <c r="AD12" s="74"/>
      <c r="AE12" s="75"/>
      <c r="AF12" s="73"/>
      <c r="AG12" s="75"/>
      <c r="AH12" s="75"/>
      <c r="AI12" s="75"/>
      <c r="AJ12" s="75"/>
      <c r="AK12" s="75"/>
      <c r="AL12" s="75"/>
      <c r="AM12" s="75"/>
      <c r="AN12" s="75"/>
      <c r="AO12" s="76"/>
      <c r="AP12" s="101"/>
      <c r="AQ12" s="100"/>
      <c r="AR12" s="134"/>
      <c r="AT12" s="19" t="s">
        <v>21</v>
      </c>
      <c r="AU12" s="1" t="s">
        <v>182</v>
      </c>
      <c r="AV12" s="1" t="s">
        <v>39</v>
      </c>
      <c r="AW12" s="1" t="s">
        <v>171</v>
      </c>
    </row>
    <row r="13" spans="1:49" ht="9.75" customHeight="1">
      <c r="A13" s="194"/>
      <c r="B13" s="192"/>
      <c r="C13" s="192"/>
      <c r="D13" s="192"/>
      <c r="E13" s="192"/>
      <c r="F13" s="192"/>
      <c r="G13" s="192"/>
      <c r="H13" s="192"/>
      <c r="I13" s="192"/>
      <c r="J13" s="192"/>
      <c r="K13" s="192"/>
      <c r="L13" s="192"/>
      <c r="M13" s="192"/>
      <c r="N13" s="192"/>
      <c r="O13" s="192"/>
      <c r="P13" s="192"/>
      <c r="Q13" s="192"/>
      <c r="R13" s="192"/>
      <c r="S13" s="192"/>
      <c r="T13" s="193"/>
      <c r="V13" s="77"/>
      <c r="W13" s="215" t="s">
        <v>88</v>
      </c>
      <c r="X13" s="215"/>
      <c r="Y13" s="215"/>
      <c r="Z13" s="215"/>
      <c r="AA13" s="215"/>
      <c r="AB13" s="215"/>
      <c r="AC13" s="215"/>
      <c r="AD13" s="78"/>
      <c r="AE13" s="75"/>
      <c r="AF13" s="79"/>
      <c r="AG13" s="75"/>
      <c r="AH13" s="75"/>
      <c r="AI13" s="75"/>
      <c r="AJ13" s="75"/>
      <c r="AK13" s="75"/>
      <c r="AL13" s="75"/>
      <c r="AM13" s="75"/>
      <c r="AN13" s="75"/>
      <c r="AO13" s="76"/>
      <c r="AP13" s="101"/>
      <c r="AQ13" s="100"/>
      <c r="AR13" s="133" t="s">
        <v>160</v>
      </c>
      <c r="AT13" s="19" t="s">
        <v>22</v>
      </c>
      <c r="AU13" s="1" t="s">
        <v>171</v>
      </c>
      <c r="AV13" s="1" t="s">
        <v>33</v>
      </c>
      <c r="AW13" s="1" t="s">
        <v>190</v>
      </c>
    </row>
    <row r="14" spans="1:49" ht="9.75" customHeight="1">
      <c r="A14" s="4"/>
      <c r="B14" s="117" t="s">
        <v>61</v>
      </c>
      <c r="C14" s="117"/>
      <c r="D14" s="117"/>
      <c r="E14" s="118" t="s">
        <v>58</v>
      </c>
      <c r="F14" s="173"/>
      <c r="G14" s="173"/>
      <c r="H14" s="173"/>
      <c r="I14" s="173"/>
      <c r="J14" s="173"/>
      <c r="K14" s="173"/>
      <c r="L14" s="16"/>
      <c r="M14" s="179" t="s">
        <v>202</v>
      </c>
      <c r="N14" s="179"/>
      <c r="O14" s="179"/>
      <c r="P14" s="180"/>
      <c r="Q14" s="175"/>
      <c r="R14" s="175"/>
      <c r="S14" s="175"/>
      <c r="T14" s="176"/>
      <c r="V14" s="80"/>
      <c r="W14" s="215"/>
      <c r="X14" s="215"/>
      <c r="Y14" s="215"/>
      <c r="Z14" s="215"/>
      <c r="AA14" s="215"/>
      <c r="AB14" s="215"/>
      <c r="AC14" s="215"/>
      <c r="AD14" s="73"/>
      <c r="AE14" s="73"/>
      <c r="AF14" s="73"/>
      <c r="AG14" s="73"/>
      <c r="AH14" s="73"/>
      <c r="AI14" s="73"/>
      <c r="AJ14" s="73"/>
      <c r="AK14" s="73"/>
      <c r="AL14" s="73"/>
      <c r="AM14" s="73"/>
      <c r="AN14" s="73"/>
      <c r="AO14" s="81"/>
      <c r="AP14" s="102"/>
      <c r="AQ14" s="100"/>
      <c r="AR14" s="134"/>
      <c r="AT14" s="19" t="s">
        <v>23</v>
      </c>
      <c r="AU14" s="1" t="s">
        <v>181</v>
      </c>
      <c r="AV14" s="1" t="s">
        <v>34</v>
      </c>
      <c r="AW14" s="1" t="s">
        <v>172</v>
      </c>
    </row>
    <row r="15" spans="1:57" ht="9.75" customHeight="1">
      <c r="A15" s="4"/>
      <c r="B15" s="117"/>
      <c r="C15" s="117"/>
      <c r="D15" s="117"/>
      <c r="E15" s="118"/>
      <c r="F15" s="174"/>
      <c r="G15" s="174"/>
      <c r="H15" s="174"/>
      <c r="I15" s="174"/>
      <c r="J15" s="174"/>
      <c r="K15" s="174"/>
      <c r="L15" s="16"/>
      <c r="M15" s="179"/>
      <c r="N15" s="179"/>
      <c r="O15" s="179"/>
      <c r="P15" s="180"/>
      <c r="Q15" s="177"/>
      <c r="R15" s="177"/>
      <c r="S15" s="177"/>
      <c r="T15" s="178"/>
      <c r="V15" s="80"/>
      <c r="W15" s="73"/>
      <c r="X15" s="73"/>
      <c r="Y15" s="73"/>
      <c r="Z15" s="73"/>
      <c r="AA15" s="73"/>
      <c r="AB15" s="73"/>
      <c r="AC15" s="73"/>
      <c r="AD15" s="73"/>
      <c r="AE15" s="73"/>
      <c r="AF15" s="73"/>
      <c r="AG15" s="73"/>
      <c r="AH15" s="73"/>
      <c r="AI15" s="73"/>
      <c r="AJ15" s="73"/>
      <c r="AK15" s="73"/>
      <c r="AL15" s="73"/>
      <c r="AM15" s="73"/>
      <c r="AN15" s="73"/>
      <c r="AO15" s="81"/>
      <c r="AP15" s="102"/>
      <c r="AQ15" s="111" t="s">
        <v>123</v>
      </c>
      <c r="AR15" s="127" t="s">
        <v>127</v>
      </c>
      <c r="AT15" s="1" t="s">
        <v>169</v>
      </c>
      <c r="AU15" s="1" t="s">
        <v>171</v>
      </c>
      <c r="AV15" s="1" t="s">
        <v>37</v>
      </c>
      <c r="AW15" s="1" t="s">
        <v>36</v>
      </c>
      <c r="BA15" s="24"/>
      <c r="BB15" s="24"/>
      <c r="BC15" s="24"/>
      <c r="BD15" s="24"/>
      <c r="BE15" s="24"/>
    </row>
    <row r="16" spans="1:57" ht="9.75" customHeight="1">
      <c r="A16" s="4"/>
      <c r="B16" s="117" t="s">
        <v>62</v>
      </c>
      <c r="C16" s="117"/>
      <c r="D16" s="117"/>
      <c r="E16" s="118" t="s">
        <v>59</v>
      </c>
      <c r="F16" s="223"/>
      <c r="G16" s="223"/>
      <c r="H16" s="223"/>
      <c r="I16" s="223"/>
      <c r="J16" s="223"/>
      <c r="K16" s="223"/>
      <c r="M16" s="179" t="s">
        <v>64</v>
      </c>
      <c r="N16" s="179"/>
      <c r="O16" s="179"/>
      <c r="P16" s="180" t="s">
        <v>58</v>
      </c>
      <c r="Q16" s="208"/>
      <c r="R16" s="208"/>
      <c r="S16" s="208"/>
      <c r="T16" s="209"/>
      <c r="V16" s="80"/>
      <c r="W16" s="216" t="s">
        <v>89</v>
      </c>
      <c r="X16" s="216"/>
      <c r="Y16" s="216"/>
      <c r="Z16" s="216"/>
      <c r="AA16" s="155">
        <f>IF(F16="","",F16&amp;"　VOY."&amp;Q16)</f>
      </c>
      <c r="AB16" s="155"/>
      <c r="AC16" s="155"/>
      <c r="AD16" s="155"/>
      <c r="AE16" s="155"/>
      <c r="AF16" s="155"/>
      <c r="AG16" s="155"/>
      <c r="AH16" s="155"/>
      <c r="AI16" s="155"/>
      <c r="AJ16" s="155"/>
      <c r="AK16" s="155"/>
      <c r="AL16" s="155"/>
      <c r="AM16" s="75"/>
      <c r="AN16" s="75"/>
      <c r="AO16" s="81"/>
      <c r="AP16" s="102"/>
      <c r="AQ16" s="111"/>
      <c r="AR16" s="127"/>
      <c r="AT16" s="19" t="s">
        <v>44</v>
      </c>
      <c r="AU16" s="1" t="s">
        <v>173</v>
      </c>
      <c r="AV16" s="1" t="s">
        <v>38</v>
      </c>
      <c r="AW16" s="1" t="s">
        <v>36</v>
      </c>
      <c r="BA16" s="24"/>
      <c r="BB16" s="24"/>
      <c r="BC16" s="24"/>
      <c r="BD16" s="24"/>
      <c r="BE16" s="24"/>
    </row>
    <row r="17" spans="1:57" ht="9.75" customHeight="1">
      <c r="A17" s="4"/>
      <c r="B17" s="117"/>
      <c r="C17" s="117"/>
      <c r="D17" s="117"/>
      <c r="E17" s="118"/>
      <c r="F17" s="223"/>
      <c r="G17" s="223"/>
      <c r="H17" s="223"/>
      <c r="I17" s="223"/>
      <c r="J17" s="223"/>
      <c r="K17" s="223"/>
      <c r="M17" s="179"/>
      <c r="N17" s="179"/>
      <c r="O17" s="179"/>
      <c r="P17" s="180"/>
      <c r="Q17" s="208"/>
      <c r="R17" s="208"/>
      <c r="S17" s="208"/>
      <c r="T17" s="209"/>
      <c r="V17" s="80"/>
      <c r="W17" s="216"/>
      <c r="X17" s="216"/>
      <c r="Y17" s="216"/>
      <c r="Z17" s="216"/>
      <c r="AA17" s="155"/>
      <c r="AB17" s="155"/>
      <c r="AC17" s="155"/>
      <c r="AD17" s="155"/>
      <c r="AE17" s="155"/>
      <c r="AF17" s="155"/>
      <c r="AG17" s="155"/>
      <c r="AH17" s="155"/>
      <c r="AI17" s="155"/>
      <c r="AJ17" s="155"/>
      <c r="AK17" s="155"/>
      <c r="AL17" s="155"/>
      <c r="AM17" s="75"/>
      <c r="AN17" s="75"/>
      <c r="AO17" s="81"/>
      <c r="AP17" s="102"/>
      <c r="AQ17" s="100"/>
      <c r="AR17" s="127" t="s">
        <v>156</v>
      </c>
      <c r="AT17" s="19" t="s">
        <v>24</v>
      </c>
      <c r="AU17" s="1" t="s">
        <v>173</v>
      </c>
      <c r="AV17" s="1" t="s">
        <v>164</v>
      </c>
      <c r="AW17" s="1" t="s">
        <v>172</v>
      </c>
      <c r="BA17" s="24"/>
      <c r="BB17" s="24"/>
      <c r="BC17" s="24"/>
      <c r="BD17" s="24"/>
      <c r="BE17" s="24"/>
    </row>
    <row r="18" spans="1:57" ht="9.75" customHeight="1">
      <c r="A18" s="4"/>
      <c r="B18" s="117" t="s">
        <v>63</v>
      </c>
      <c r="C18" s="117"/>
      <c r="D18" s="117"/>
      <c r="E18" s="118" t="s">
        <v>60</v>
      </c>
      <c r="F18" s="159"/>
      <c r="G18" s="159"/>
      <c r="H18" s="159"/>
      <c r="I18" s="159"/>
      <c r="J18" s="159"/>
      <c r="K18" s="159"/>
      <c r="L18" s="159"/>
      <c r="M18" s="159"/>
      <c r="N18" s="159"/>
      <c r="O18" s="159"/>
      <c r="P18" s="169" t="s">
        <v>114</v>
      </c>
      <c r="Q18" s="170"/>
      <c r="R18" s="170"/>
      <c r="S18" s="170"/>
      <c r="T18" s="171"/>
      <c r="V18" s="80"/>
      <c r="W18" s="221" t="s">
        <v>92</v>
      </c>
      <c r="X18" s="221"/>
      <c r="Y18" s="221"/>
      <c r="Z18" s="221"/>
      <c r="AA18" s="73"/>
      <c r="AB18" s="73"/>
      <c r="AC18" s="73"/>
      <c r="AD18" s="73"/>
      <c r="AE18" s="73"/>
      <c r="AF18" s="73"/>
      <c r="AG18" s="73"/>
      <c r="AH18" s="73"/>
      <c r="AI18" s="73"/>
      <c r="AJ18" s="73"/>
      <c r="AK18" s="73"/>
      <c r="AL18" s="73"/>
      <c r="AM18" s="73"/>
      <c r="AN18" s="73"/>
      <c r="AO18" s="81"/>
      <c r="AP18" s="102"/>
      <c r="AQ18" s="100"/>
      <c r="AR18" s="127"/>
      <c r="AT18" s="19" t="s">
        <v>25</v>
      </c>
      <c r="AU18" s="1" t="s">
        <v>173</v>
      </c>
      <c r="AV18" s="1" t="s">
        <v>165</v>
      </c>
      <c r="AW18" s="1" t="s">
        <v>171</v>
      </c>
      <c r="BA18" s="24"/>
      <c r="BB18" s="24"/>
      <c r="BC18" s="24"/>
      <c r="BD18" s="24"/>
      <c r="BE18" s="24"/>
    </row>
    <row r="19" spans="1:57" ht="9.75" customHeight="1">
      <c r="A19" s="4"/>
      <c r="B19" s="117"/>
      <c r="C19" s="117"/>
      <c r="D19" s="117"/>
      <c r="E19" s="118"/>
      <c r="F19" s="122"/>
      <c r="G19" s="122"/>
      <c r="H19" s="122"/>
      <c r="I19" s="122"/>
      <c r="J19" s="122"/>
      <c r="K19" s="122"/>
      <c r="L19" s="122"/>
      <c r="M19" s="122"/>
      <c r="N19" s="122"/>
      <c r="O19" s="122"/>
      <c r="P19" s="170"/>
      <c r="Q19" s="170"/>
      <c r="R19" s="170"/>
      <c r="S19" s="170"/>
      <c r="T19" s="171"/>
      <c r="V19" s="80"/>
      <c r="W19" s="221"/>
      <c r="X19" s="221"/>
      <c r="Y19" s="221"/>
      <c r="Z19" s="221"/>
      <c r="AA19" s="73"/>
      <c r="AB19" s="73"/>
      <c r="AC19" s="73"/>
      <c r="AD19" s="73"/>
      <c r="AE19" s="73"/>
      <c r="AF19" s="73"/>
      <c r="AG19" s="73"/>
      <c r="AH19" s="73"/>
      <c r="AI19" s="73"/>
      <c r="AJ19" s="73"/>
      <c r="AK19" s="73"/>
      <c r="AL19" s="73"/>
      <c r="AM19" s="73"/>
      <c r="AN19" s="73"/>
      <c r="AO19" s="81"/>
      <c r="AP19" s="102"/>
      <c r="AQ19" s="111" t="s">
        <v>124</v>
      </c>
      <c r="AR19" s="127" t="s">
        <v>147</v>
      </c>
      <c r="AS19" s="22"/>
      <c r="AT19" s="19" t="s">
        <v>26</v>
      </c>
      <c r="AU19" s="1" t="s">
        <v>173</v>
      </c>
      <c r="AV19" s="1" t="s">
        <v>154</v>
      </c>
      <c r="AW19" s="1" t="s">
        <v>180</v>
      </c>
      <c r="AX19" s="22"/>
      <c r="AY19" s="22"/>
      <c r="AZ19" s="22"/>
      <c r="BA19" s="22"/>
      <c r="BB19" s="22"/>
      <c r="BC19" s="24"/>
      <c r="BD19" s="24"/>
      <c r="BE19" s="24"/>
    </row>
    <row r="20" spans="1:57" ht="9.75" customHeight="1">
      <c r="A20" s="4"/>
      <c r="B20" s="118" t="s">
        <v>78</v>
      </c>
      <c r="C20" s="118"/>
      <c r="D20" s="118"/>
      <c r="E20" s="118"/>
      <c r="F20" s="166" t="s">
        <v>166</v>
      </c>
      <c r="G20" s="166"/>
      <c r="H20" s="166"/>
      <c r="J20" s="118" t="s">
        <v>80</v>
      </c>
      <c r="K20" s="118"/>
      <c r="L20" s="118"/>
      <c r="N20" s="118" t="s">
        <v>81</v>
      </c>
      <c r="O20" s="118"/>
      <c r="P20" s="118"/>
      <c r="R20" s="118" t="s">
        <v>77</v>
      </c>
      <c r="S20" s="118"/>
      <c r="T20" s="165"/>
      <c r="V20" s="80"/>
      <c r="W20" s="73"/>
      <c r="X20" s="73"/>
      <c r="Y20" s="157" t="s">
        <v>96</v>
      </c>
      <c r="Z20" s="157"/>
      <c r="AA20" s="157"/>
      <c r="AB20" s="157"/>
      <c r="AC20" s="157"/>
      <c r="AD20" s="157" t="s">
        <v>93</v>
      </c>
      <c r="AE20" s="157"/>
      <c r="AF20" s="157"/>
      <c r="AG20" s="157" t="s">
        <v>94</v>
      </c>
      <c r="AH20" s="157"/>
      <c r="AI20" s="157"/>
      <c r="AJ20" s="73"/>
      <c r="AK20" s="73"/>
      <c r="AL20" s="73"/>
      <c r="AM20" s="73"/>
      <c r="AN20" s="73"/>
      <c r="AO20" s="82"/>
      <c r="AP20" s="103"/>
      <c r="AQ20" s="111"/>
      <c r="AR20" s="127"/>
      <c r="AS20" s="22"/>
      <c r="AT20" s="19" t="s">
        <v>27</v>
      </c>
      <c r="AU20" s="22" t="s">
        <v>173</v>
      </c>
      <c r="AV20" s="22"/>
      <c r="AW20" s="22"/>
      <c r="AX20" s="22"/>
      <c r="AY20" s="22"/>
      <c r="AZ20" s="22"/>
      <c r="BA20" s="22"/>
      <c r="BB20" s="22"/>
      <c r="BC20" s="24"/>
      <c r="BD20" s="24"/>
      <c r="BE20" s="24"/>
    </row>
    <row r="21" spans="1:57" ht="9.75" customHeight="1">
      <c r="A21" s="7"/>
      <c r="B21" s="118"/>
      <c r="C21" s="118"/>
      <c r="D21" s="118"/>
      <c r="E21" s="118"/>
      <c r="F21" s="166"/>
      <c r="G21" s="166"/>
      <c r="H21" s="166"/>
      <c r="I21" s="2"/>
      <c r="J21" s="118"/>
      <c r="K21" s="118"/>
      <c r="L21" s="118"/>
      <c r="M21" s="2"/>
      <c r="N21" s="118"/>
      <c r="O21" s="118"/>
      <c r="P21" s="118"/>
      <c r="Q21" s="2"/>
      <c r="R21" s="118"/>
      <c r="S21" s="118"/>
      <c r="T21" s="165"/>
      <c r="V21" s="77"/>
      <c r="W21" s="73"/>
      <c r="X21" s="73"/>
      <c r="Y21" s="157"/>
      <c r="Z21" s="157"/>
      <c r="AA21" s="157"/>
      <c r="AB21" s="157"/>
      <c r="AC21" s="157"/>
      <c r="AD21" s="157"/>
      <c r="AE21" s="157"/>
      <c r="AF21" s="157"/>
      <c r="AG21" s="157"/>
      <c r="AH21" s="157"/>
      <c r="AI21" s="157"/>
      <c r="AJ21" s="75"/>
      <c r="AK21" s="75"/>
      <c r="AL21" s="75"/>
      <c r="AM21" s="75"/>
      <c r="AN21" s="75"/>
      <c r="AO21" s="76"/>
      <c r="AP21" s="101"/>
      <c r="AQ21" s="111"/>
      <c r="AR21" s="130" t="s">
        <v>129</v>
      </c>
      <c r="AS21" s="22"/>
      <c r="AT21" s="19" t="s">
        <v>42</v>
      </c>
      <c r="AU21" s="22" t="s">
        <v>173</v>
      </c>
      <c r="AV21" s="22"/>
      <c r="AW21" s="22"/>
      <c r="AX21" s="22"/>
      <c r="AY21" s="22"/>
      <c r="AZ21" s="22"/>
      <c r="BA21" s="22"/>
      <c r="BB21" s="22"/>
      <c r="BC21" s="24"/>
      <c r="BD21" s="24"/>
      <c r="BE21" s="24"/>
    </row>
    <row r="22" spans="1:57" ht="9.75" customHeight="1">
      <c r="A22" s="224" t="s">
        <v>66</v>
      </c>
      <c r="B22" s="222"/>
      <c r="C22" s="222"/>
      <c r="D22" s="222"/>
      <c r="E22" s="222"/>
      <c r="F22" s="156"/>
      <c r="G22" s="172"/>
      <c r="H22" s="172"/>
      <c r="I22" s="156" t="s">
        <v>65</v>
      </c>
      <c r="J22" s="160"/>
      <c r="K22" s="160"/>
      <c r="L22" s="160"/>
      <c r="M22" s="156" t="s">
        <v>65</v>
      </c>
      <c r="N22" s="160"/>
      <c r="O22" s="160"/>
      <c r="P22" s="160"/>
      <c r="Q22" s="156" t="s">
        <v>65</v>
      </c>
      <c r="R22" s="167"/>
      <c r="S22" s="167"/>
      <c r="T22" s="167"/>
      <c r="V22" s="77"/>
      <c r="W22" s="75"/>
      <c r="X22" s="164">
        <f>IF(Y22&gt;"","①","")</f>
      </c>
      <c r="Y22" s="163">
        <f>IF(B22="","",B22)</f>
      </c>
      <c r="Z22" s="163"/>
      <c r="AA22" s="163"/>
      <c r="AB22" s="163"/>
      <c r="AC22" s="163"/>
      <c r="AD22" s="139"/>
      <c r="AE22" s="139"/>
      <c r="AF22" s="139"/>
      <c r="AG22" s="139">
        <f>IF(N22="","",N22)</f>
      </c>
      <c r="AH22" s="139"/>
      <c r="AI22" s="139"/>
      <c r="AJ22" s="75"/>
      <c r="AK22" s="150"/>
      <c r="AL22" s="151"/>
      <c r="AM22" s="151"/>
      <c r="AN22" s="151"/>
      <c r="AO22" s="76"/>
      <c r="AP22" s="101"/>
      <c r="AQ22" s="111"/>
      <c r="AR22" s="130"/>
      <c r="AS22" s="22"/>
      <c r="AT22" s="19" t="s">
        <v>43</v>
      </c>
      <c r="AU22" s="22" t="s">
        <v>173</v>
      </c>
      <c r="AV22" s="22"/>
      <c r="AW22" s="22"/>
      <c r="AX22" s="22"/>
      <c r="AY22" s="22"/>
      <c r="AZ22" s="22"/>
      <c r="BA22" s="22"/>
      <c r="BB22" s="22"/>
      <c r="BC22" s="24"/>
      <c r="BD22" s="24"/>
      <c r="BE22" s="24"/>
    </row>
    <row r="23" spans="1:57" ht="9.75" customHeight="1">
      <c r="A23" s="224"/>
      <c r="B23" s="223"/>
      <c r="C23" s="223"/>
      <c r="D23" s="223"/>
      <c r="E23" s="223"/>
      <c r="F23" s="115"/>
      <c r="G23" s="125"/>
      <c r="H23" s="125"/>
      <c r="I23" s="115"/>
      <c r="J23" s="161"/>
      <c r="K23" s="161"/>
      <c r="L23" s="161"/>
      <c r="M23" s="115"/>
      <c r="N23" s="161"/>
      <c r="O23" s="161"/>
      <c r="P23" s="161"/>
      <c r="Q23" s="115"/>
      <c r="R23" s="168"/>
      <c r="S23" s="168"/>
      <c r="T23" s="168"/>
      <c r="V23" s="77"/>
      <c r="W23" s="75"/>
      <c r="X23" s="164"/>
      <c r="Y23" s="163"/>
      <c r="Z23" s="163"/>
      <c r="AA23" s="163"/>
      <c r="AB23" s="163"/>
      <c r="AC23" s="163"/>
      <c r="AD23" s="139"/>
      <c r="AE23" s="139"/>
      <c r="AF23" s="139"/>
      <c r="AG23" s="139"/>
      <c r="AH23" s="139"/>
      <c r="AI23" s="139"/>
      <c r="AJ23" s="75"/>
      <c r="AK23" s="151"/>
      <c r="AL23" s="151"/>
      <c r="AM23" s="151"/>
      <c r="AN23" s="151"/>
      <c r="AO23" s="76"/>
      <c r="AP23" s="101"/>
      <c r="AQ23" s="111"/>
      <c r="AR23" s="130" t="s">
        <v>128</v>
      </c>
      <c r="BA23" s="24"/>
      <c r="BB23" s="24"/>
      <c r="BC23" s="24"/>
      <c r="BD23" s="24"/>
      <c r="BE23" s="24"/>
    </row>
    <row r="24" spans="1:57" ht="9.75" customHeight="1">
      <c r="A24" s="224" t="s">
        <v>67</v>
      </c>
      <c r="B24" s="158"/>
      <c r="C24" s="158"/>
      <c r="D24" s="158"/>
      <c r="E24" s="158"/>
      <c r="F24" s="114" t="s">
        <v>65</v>
      </c>
      <c r="G24" s="109"/>
      <c r="H24" s="109"/>
      <c r="I24" s="114" t="s">
        <v>65</v>
      </c>
      <c r="J24" s="162"/>
      <c r="K24" s="162"/>
      <c r="L24" s="162"/>
      <c r="M24" s="114" t="s">
        <v>65</v>
      </c>
      <c r="N24" s="116"/>
      <c r="O24" s="116"/>
      <c r="P24" s="116"/>
      <c r="Q24" s="114" t="s">
        <v>65</v>
      </c>
      <c r="R24" s="152"/>
      <c r="S24" s="152"/>
      <c r="T24" s="153"/>
      <c r="V24" s="80"/>
      <c r="W24" s="75"/>
      <c r="X24" s="164">
        <f>IF(Y24&gt;"","②","")</f>
      </c>
      <c r="Y24" s="163">
        <f>IF(B24="","",B24)</f>
      </c>
      <c r="Z24" s="163"/>
      <c r="AA24" s="163"/>
      <c r="AB24" s="163"/>
      <c r="AC24" s="163"/>
      <c r="AD24" s="139"/>
      <c r="AE24" s="139"/>
      <c r="AF24" s="139"/>
      <c r="AG24" s="139">
        <f>IF(N24="","",N24)</f>
      </c>
      <c r="AH24" s="139"/>
      <c r="AI24" s="139"/>
      <c r="AJ24" s="73"/>
      <c r="AK24" s="150"/>
      <c r="AL24" s="150"/>
      <c r="AM24" s="150"/>
      <c r="AN24" s="150"/>
      <c r="AO24" s="83"/>
      <c r="AP24" s="104"/>
      <c r="AQ24" s="111"/>
      <c r="AR24" s="130"/>
      <c r="BA24" s="24"/>
      <c r="BB24" s="24"/>
      <c r="BC24" s="24"/>
      <c r="BD24" s="24"/>
      <c r="BE24" s="24"/>
    </row>
    <row r="25" spans="1:57" ht="9.75" customHeight="1">
      <c r="A25" s="224"/>
      <c r="B25" s="158"/>
      <c r="C25" s="158"/>
      <c r="D25" s="158"/>
      <c r="E25" s="158"/>
      <c r="F25" s="115"/>
      <c r="G25" s="110"/>
      <c r="H25" s="110"/>
      <c r="I25" s="115"/>
      <c r="J25" s="162"/>
      <c r="K25" s="162"/>
      <c r="L25" s="162"/>
      <c r="M25" s="115"/>
      <c r="N25" s="116"/>
      <c r="O25" s="116"/>
      <c r="P25" s="116"/>
      <c r="Q25" s="115"/>
      <c r="R25" s="152"/>
      <c r="S25" s="152"/>
      <c r="T25" s="153"/>
      <c r="V25" s="80"/>
      <c r="W25" s="75"/>
      <c r="X25" s="164"/>
      <c r="Y25" s="163"/>
      <c r="Z25" s="163"/>
      <c r="AA25" s="163"/>
      <c r="AB25" s="163"/>
      <c r="AC25" s="163"/>
      <c r="AD25" s="139"/>
      <c r="AE25" s="139"/>
      <c r="AF25" s="139"/>
      <c r="AG25" s="139"/>
      <c r="AH25" s="139"/>
      <c r="AI25" s="139"/>
      <c r="AJ25" s="73"/>
      <c r="AK25" s="150"/>
      <c r="AL25" s="150"/>
      <c r="AM25" s="150"/>
      <c r="AN25" s="150"/>
      <c r="AO25" s="84"/>
      <c r="AP25" s="95"/>
      <c r="AQ25" s="111" t="s">
        <v>130</v>
      </c>
      <c r="AR25" s="127" t="s">
        <v>131</v>
      </c>
      <c r="BA25" s="24"/>
      <c r="BB25" s="24"/>
      <c r="BC25" s="24"/>
      <c r="BD25" s="24"/>
      <c r="BE25" s="24"/>
    </row>
    <row r="26" spans="1:57" ht="9.75" customHeight="1">
      <c r="A26" s="224" t="s">
        <v>68</v>
      </c>
      <c r="B26" s="158"/>
      <c r="C26" s="158"/>
      <c r="D26" s="158"/>
      <c r="E26" s="158"/>
      <c r="F26" s="114" t="s">
        <v>65</v>
      </c>
      <c r="G26" s="109"/>
      <c r="H26" s="109"/>
      <c r="I26" s="114" t="s">
        <v>65</v>
      </c>
      <c r="J26" s="162"/>
      <c r="K26" s="162"/>
      <c r="L26" s="162"/>
      <c r="M26" s="114" t="s">
        <v>65</v>
      </c>
      <c r="N26" s="116"/>
      <c r="O26" s="116"/>
      <c r="P26" s="116"/>
      <c r="Q26" s="114" t="s">
        <v>65</v>
      </c>
      <c r="R26" s="152"/>
      <c r="S26" s="152"/>
      <c r="T26" s="153"/>
      <c r="V26" s="80"/>
      <c r="W26" s="73"/>
      <c r="X26" s="164">
        <f>IF(Y26&gt;"","③","")</f>
      </c>
      <c r="Y26" s="163">
        <f>IF(B26="","",B26)</f>
      </c>
      <c r="Z26" s="163"/>
      <c r="AA26" s="163"/>
      <c r="AB26" s="163"/>
      <c r="AC26" s="163"/>
      <c r="AD26" s="139"/>
      <c r="AE26" s="139"/>
      <c r="AF26" s="139"/>
      <c r="AG26" s="139">
        <f>IF(N26="","",N26)</f>
      </c>
      <c r="AH26" s="139"/>
      <c r="AI26" s="139"/>
      <c r="AJ26" s="73"/>
      <c r="AK26" s="150"/>
      <c r="AL26" s="150"/>
      <c r="AM26" s="150"/>
      <c r="AN26" s="150"/>
      <c r="AO26" s="84"/>
      <c r="AP26" s="95"/>
      <c r="AQ26" s="111"/>
      <c r="AR26" s="127"/>
      <c r="AT26" s="1" t="e">
        <f>VLOOKUP(F14,AT7:AU23,2,FALSE)&amp;VLOOKUP(Q14,AV7:AW23,2,FALSE)</f>
        <v>#N/A</v>
      </c>
      <c r="BA26" s="24"/>
      <c r="BB26" s="24"/>
      <c r="BC26" s="24"/>
      <c r="BD26" s="24"/>
      <c r="BE26" s="24"/>
    </row>
    <row r="27" spans="1:57" ht="9.75" customHeight="1">
      <c r="A27" s="224"/>
      <c r="B27" s="158"/>
      <c r="C27" s="158"/>
      <c r="D27" s="158"/>
      <c r="E27" s="158"/>
      <c r="F27" s="115"/>
      <c r="G27" s="110"/>
      <c r="H27" s="110"/>
      <c r="I27" s="115"/>
      <c r="J27" s="162"/>
      <c r="K27" s="162"/>
      <c r="L27" s="162"/>
      <c r="M27" s="115"/>
      <c r="N27" s="116"/>
      <c r="O27" s="116"/>
      <c r="P27" s="116"/>
      <c r="Q27" s="115"/>
      <c r="R27" s="152"/>
      <c r="S27" s="152"/>
      <c r="T27" s="153"/>
      <c r="V27" s="80"/>
      <c r="W27" s="73"/>
      <c r="X27" s="164"/>
      <c r="Y27" s="163"/>
      <c r="Z27" s="163"/>
      <c r="AA27" s="163"/>
      <c r="AB27" s="163"/>
      <c r="AC27" s="163"/>
      <c r="AD27" s="139"/>
      <c r="AE27" s="139"/>
      <c r="AF27" s="139"/>
      <c r="AG27" s="139"/>
      <c r="AH27" s="139"/>
      <c r="AI27" s="139"/>
      <c r="AJ27" s="73"/>
      <c r="AK27" s="150"/>
      <c r="AL27" s="150"/>
      <c r="AM27" s="150"/>
      <c r="AN27" s="150"/>
      <c r="AO27" s="84"/>
      <c r="AP27" s="95"/>
      <c r="AQ27" s="111" t="s">
        <v>125</v>
      </c>
      <c r="AR27" s="128" t="s">
        <v>132</v>
      </c>
      <c r="BA27" s="24"/>
      <c r="BB27" s="24"/>
      <c r="BC27" s="24"/>
      <c r="BD27" s="24"/>
      <c r="BE27" s="24"/>
    </row>
    <row r="28" spans="1:57" ht="9.75" customHeight="1">
      <c r="A28" s="224" t="s">
        <v>69</v>
      </c>
      <c r="B28" s="158"/>
      <c r="C28" s="158"/>
      <c r="D28" s="158"/>
      <c r="E28" s="158"/>
      <c r="F28" s="114" t="s">
        <v>65</v>
      </c>
      <c r="G28" s="109"/>
      <c r="H28" s="109"/>
      <c r="I28" s="114" t="s">
        <v>65</v>
      </c>
      <c r="J28" s="162"/>
      <c r="K28" s="162"/>
      <c r="L28" s="162"/>
      <c r="M28" s="114" t="s">
        <v>65</v>
      </c>
      <c r="N28" s="116"/>
      <c r="O28" s="116"/>
      <c r="P28" s="116"/>
      <c r="Q28" s="114" t="s">
        <v>65</v>
      </c>
      <c r="R28" s="152"/>
      <c r="S28" s="152"/>
      <c r="T28" s="153"/>
      <c r="V28" s="80"/>
      <c r="W28" s="75"/>
      <c r="X28" s="164">
        <f>IF(Y28&gt;"","④","")</f>
      </c>
      <c r="Y28" s="163">
        <f>IF(B28="","",B28)</f>
      </c>
      <c r="Z28" s="163"/>
      <c r="AA28" s="163"/>
      <c r="AB28" s="163"/>
      <c r="AC28" s="163"/>
      <c r="AD28" s="139"/>
      <c r="AE28" s="139"/>
      <c r="AF28" s="139"/>
      <c r="AG28" s="139">
        <f>IF(N28="","",N28)</f>
      </c>
      <c r="AH28" s="139"/>
      <c r="AI28" s="139"/>
      <c r="AJ28" s="73"/>
      <c r="AK28" s="150"/>
      <c r="AL28" s="150"/>
      <c r="AM28" s="150"/>
      <c r="AN28" s="150"/>
      <c r="AO28" s="84"/>
      <c r="AP28" s="95"/>
      <c r="AQ28" s="111"/>
      <c r="AR28" s="128"/>
      <c r="AT28" s="1" t="s">
        <v>174</v>
      </c>
      <c r="AU28" s="1" t="s">
        <v>198</v>
      </c>
      <c r="BA28" s="24"/>
      <c r="BB28" s="24"/>
      <c r="BC28" s="24"/>
      <c r="BD28" s="24"/>
      <c r="BE28" s="24"/>
    </row>
    <row r="29" spans="1:57" ht="9.75" customHeight="1">
      <c r="A29" s="224"/>
      <c r="B29" s="158"/>
      <c r="C29" s="158"/>
      <c r="D29" s="158"/>
      <c r="E29" s="158"/>
      <c r="F29" s="115"/>
      <c r="G29" s="110"/>
      <c r="H29" s="110"/>
      <c r="I29" s="115"/>
      <c r="J29" s="162"/>
      <c r="K29" s="162"/>
      <c r="L29" s="162"/>
      <c r="M29" s="115"/>
      <c r="N29" s="116"/>
      <c r="O29" s="116"/>
      <c r="P29" s="116"/>
      <c r="Q29" s="115"/>
      <c r="R29" s="152"/>
      <c r="S29" s="152"/>
      <c r="T29" s="153"/>
      <c r="V29" s="80"/>
      <c r="W29" s="73"/>
      <c r="X29" s="164"/>
      <c r="Y29" s="163"/>
      <c r="Z29" s="163"/>
      <c r="AA29" s="163"/>
      <c r="AB29" s="163"/>
      <c r="AC29" s="163"/>
      <c r="AD29" s="139"/>
      <c r="AE29" s="139"/>
      <c r="AF29" s="139"/>
      <c r="AG29" s="139"/>
      <c r="AH29" s="139"/>
      <c r="AI29" s="139"/>
      <c r="AJ29" s="73"/>
      <c r="AK29" s="150"/>
      <c r="AL29" s="150"/>
      <c r="AM29" s="150"/>
      <c r="AN29" s="150"/>
      <c r="AO29" s="84"/>
      <c r="AP29" s="95"/>
      <c r="AQ29" s="129"/>
      <c r="AR29" s="95"/>
      <c r="AT29" s="1" t="s">
        <v>175</v>
      </c>
      <c r="AU29" s="1" t="s">
        <v>171</v>
      </c>
      <c r="BA29" s="24"/>
      <c r="BB29" s="24"/>
      <c r="BC29" s="24"/>
      <c r="BD29" s="24"/>
      <c r="BE29" s="24"/>
    </row>
    <row r="30" spans="1:57" ht="9.75" customHeight="1">
      <c r="A30" s="224" t="s">
        <v>70</v>
      </c>
      <c r="B30" s="158"/>
      <c r="C30" s="158"/>
      <c r="D30" s="158"/>
      <c r="E30" s="158"/>
      <c r="F30" s="114" t="s">
        <v>65</v>
      </c>
      <c r="G30" s="109"/>
      <c r="H30" s="109"/>
      <c r="I30" s="114" t="s">
        <v>65</v>
      </c>
      <c r="J30" s="162"/>
      <c r="K30" s="162"/>
      <c r="L30" s="162"/>
      <c r="M30" s="114" t="s">
        <v>65</v>
      </c>
      <c r="N30" s="116"/>
      <c r="O30" s="116"/>
      <c r="P30" s="116"/>
      <c r="Q30" s="114" t="s">
        <v>65</v>
      </c>
      <c r="R30" s="152"/>
      <c r="S30" s="152"/>
      <c r="T30" s="153"/>
      <c r="V30" s="80"/>
      <c r="W30" s="73"/>
      <c r="X30" s="164">
        <f>IF(Y30&gt;"","⑤","")</f>
      </c>
      <c r="Y30" s="163">
        <f>IF(B30="","",B30)</f>
      </c>
      <c r="Z30" s="163"/>
      <c r="AA30" s="163"/>
      <c r="AB30" s="163"/>
      <c r="AC30" s="163"/>
      <c r="AD30" s="139"/>
      <c r="AE30" s="139"/>
      <c r="AF30" s="139"/>
      <c r="AG30" s="139">
        <f>IF(N30="","",N30)</f>
      </c>
      <c r="AH30" s="139"/>
      <c r="AI30" s="139"/>
      <c r="AJ30" s="85"/>
      <c r="AK30" s="150"/>
      <c r="AL30" s="150"/>
      <c r="AM30" s="150"/>
      <c r="AN30" s="150"/>
      <c r="AO30" s="84"/>
      <c r="AP30" s="95"/>
      <c r="AQ30" s="129"/>
      <c r="AR30" s="95"/>
      <c r="AT30" s="1" t="s">
        <v>178</v>
      </c>
      <c r="AU30" s="1" t="s">
        <v>171</v>
      </c>
      <c r="BA30" s="24"/>
      <c r="BB30" s="24"/>
      <c r="BC30" s="24"/>
      <c r="BD30" s="24"/>
      <c r="BE30" s="24"/>
    </row>
    <row r="31" spans="1:61" ht="9.75" customHeight="1">
      <c r="A31" s="224"/>
      <c r="B31" s="158"/>
      <c r="C31" s="158"/>
      <c r="D31" s="158"/>
      <c r="E31" s="158"/>
      <c r="F31" s="115"/>
      <c r="G31" s="110"/>
      <c r="H31" s="110"/>
      <c r="I31" s="115"/>
      <c r="J31" s="162"/>
      <c r="K31" s="162"/>
      <c r="L31" s="162"/>
      <c r="M31" s="115"/>
      <c r="N31" s="116"/>
      <c r="O31" s="116"/>
      <c r="P31" s="116"/>
      <c r="Q31" s="115"/>
      <c r="R31" s="152"/>
      <c r="S31" s="152"/>
      <c r="T31" s="153"/>
      <c r="V31" s="80"/>
      <c r="W31" s="75"/>
      <c r="X31" s="164"/>
      <c r="Y31" s="163"/>
      <c r="Z31" s="163"/>
      <c r="AA31" s="163"/>
      <c r="AB31" s="163"/>
      <c r="AC31" s="163"/>
      <c r="AD31" s="139"/>
      <c r="AE31" s="139"/>
      <c r="AF31" s="139"/>
      <c r="AG31" s="139"/>
      <c r="AH31" s="139"/>
      <c r="AI31" s="139"/>
      <c r="AJ31" s="85"/>
      <c r="AK31" s="150"/>
      <c r="AL31" s="150"/>
      <c r="AM31" s="150"/>
      <c r="AN31" s="150"/>
      <c r="AO31" s="84"/>
      <c r="AP31" s="95"/>
      <c r="AQ31" s="129" t="s">
        <v>143</v>
      </c>
      <c r="AR31" s="127" t="s">
        <v>144</v>
      </c>
      <c r="AS31" s="22"/>
      <c r="AT31" s="1" t="s">
        <v>176</v>
      </c>
      <c r="AU31" s="1" t="s">
        <v>173</v>
      </c>
      <c r="AV31" s="22"/>
      <c r="AW31" s="22"/>
      <c r="AX31" s="22"/>
      <c r="AY31" s="22"/>
      <c r="AZ31" s="22"/>
      <c r="BA31" s="22"/>
      <c r="BB31" s="22"/>
      <c r="BC31" s="22"/>
      <c r="BD31" s="22"/>
      <c r="BE31" s="22"/>
      <c r="BF31" s="22"/>
      <c r="BG31" s="22"/>
      <c r="BH31" s="22"/>
      <c r="BI31" s="22"/>
    </row>
    <row r="32" spans="1:61" ht="9.75" customHeight="1">
      <c r="A32" s="224" t="s">
        <v>71</v>
      </c>
      <c r="B32" s="158"/>
      <c r="C32" s="158"/>
      <c r="D32" s="158"/>
      <c r="E32" s="158"/>
      <c r="F32" s="114" t="s">
        <v>65</v>
      </c>
      <c r="G32" s="109"/>
      <c r="H32" s="109"/>
      <c r="I32" s="114" t="s">
        <v>65</v>
      </c>
      <c r="J32" s="162"/>
      <c r="K32" s="162"/>
      <c r="L32" s="162"/>
      <c r="M32" s="114" t="s">
        <v>65</v>
      </c>
      <c r="N32" s="116"/>
      <c r="O32" s="116"/>
      <c r="P32" s="116"/>
      <c r="Q32" s="114" t="s">
        <v>65</v>
      </c>
      <c r="R32" s="152"/>
      <c r="S32" s="152"/>
      <c r="T32" s="153"/>
      <c r="V32" s="80"/>
      <c r="W32" s="75"/>
      <c r="X32" s="164">
        <f>IF(Y32&gt;"","⑥","")</f>
      </c>
      <c r="Y32" s="163">
        <f>IF(B32="","",B32)</f>
      </c>
      <c r="Z32" s="163"/>
      <c r="AA32" s="163"/>
      <c r="AB32" s="163"/>
      <c r="AC32" s="163"/>
      <c r="AD32" s="139"/>
      <c r="AE32" s="139"/>
      <c r="AF32" s="139"/>
      <c r="AG32" s="139">
        <f>IF(N32="","",N32)</f>
      </c>
      <c r="AH32" s="139"/>
      <c r="AI32" s="139"/>
      <c r="AJ32" s="85"/>
      <c r="AK32" s="150"/>
      <c r="AL32" s="150"/>
      <c r="AM32" s="150"/>
      <c r="AN32" s="150"/>
      <c r="AO32" s="84"/>
      <c r="AP32" s="95"/>
      <c r="AQ32" s="129"/>
      <c r="AR32" s="127"/>
      <c r="AS32" s="22"/>
      <c r="AT32" s="1" t="s">
        <v>177</v>
      </c>
      <c r="AU32" s="1" t="s">
        <v>173</v>
      </c>
      <c r="AV32" s="22"/>
      <c r="AW32" s="22"/>
      <c r="AX32" s="22"/>
      <c r="AY32" s="22"/>
      <c r="AZ32" s="22"/>
      <c r="BA32" s="22"/>
      <c r="BB32" s="22"/>
      <c r="BC32" s="22"/>
      <c r="BD32" s="22"/>
      <c r="BE32" s="22"/>
      <c r="BF32" s="22"/>
      <c r="BG32" s="22"/>
      <c r="BH32" s="22"/>
      <c r="BI32" s="22"/>
    </row>
    <row r="33" spans="1:61" ht="9.75" customHeight="1">
      <c r="A33" s="224"/>
      <c r="B33" s="158"/>
      <c r="C33" s="158"/>
      <c r="D33" s="158"/>
      <c r="E33" s="158"/>
      <c r="F33" s="115"/>
      <c r="G33" s="110"/>
      <c r="H33" s="110"/>
      <c r="I33" s="115"/>
      <c r="J33" s="162"/>
      <c r="K33" s="162"/>
      <c r="L33" s="162"/>
      <c r="M33" s="115"/>
      <c r="N33" s="116"/>
      <c r="O33" s="116"/>
      <c r="P33" s="116"/>
      <c r="Q33" s="115"/>
      <c r="R33" s="152"/>
      <c r="S33" s="152"/>
      <c r="T33" s="153"/>
      <c r="V33" s="80"/>
      <c r="W33" s="75"/>
      <c r="X33" s="164"/>
      <c r="Y33" s="163"/>
      <c r="Z33" s="163"/>
      <c r="AA33" s="163"/>
      <c r="AB33" s="163"/>
      <c r="AC33" s="163"/>
      <c r="AD33" s="139"/>
      <c r="AE33" s="139"/>
      <c r="AF33" s="139"/>
      <c r="AG33" s="139"/>
      <c r="AH33" s="139"/>
      <c r="AI33" s="139"/>
      <c r="AJ33" s="73"/>
      <c r="AK33" s="150"/>
      <c r="AL33" s="150"/>
      <c r="AM33" s="150"/>
      <c r="AN33" s="150"/>
      <c r="AO33" s="84"/>
      <c r="AP33" s="95"/>
      <c r="AQ33" s="100"/>
      <c r="AR33" s="128" t="s">
        <v>105</v>
      </c>
      <c r="AS33" s="22"/>
      <c r="AT33" s="1" t="s">
        <v>179</v>
      </c>
      <c r="AU33" s="1" t="s">
        <v>173</v>
      </c>
      <c r="AV33" s="22"/>
      <c r="AW33" s="22"/>
      <c r="AX33" s="22"/>
      <c r="AY33" s="22"/>
      <c r="AZ33" s="22"/>
      <c r="BA33" s="22"/>
      <c r="BB33" s="22"/>
      <c r="BC33" s="22"/>
      <c r="BD33" s="22"/>
      <c r="BE33" s="22"/>
      <c r="BF33" s="22"/>
      <c r="BG33" s="22"/>
      <c r="BH33" s="22"/>
      <c r="BI33" s="22"/>
    </row>
    <row r="34" spans="1:61" ht="9.75" customHeight="1">
      <c r="A34" s="224" t="s">
        <v>72</v>
      </c>
      <c r="B34" s="158"/>
      <c r="C34" s="158"/>
      <c r="D34" s="158"/>
      <c r="E34" s="158"/>
      <c r="F34" s="114" t="s">
        <v>65</v>
      </c>
      <c r="G34" s="109"/>
      <c r="H34" s="109"/>
      <c r="I34" s="114" t="s">
        <v>65</v>
      </c>
      <c r="J34" s="162"/>
      <c r="K34" s="162"/>
      <c r="L34" s="162"/>
      <c r="M34" s="114" t="s">
        <v>65</v>
      </c>
      <c r="N34" s="116"/>
      <c r="O34" s="116"/>
      <c r="P34" s="116"/>
      <c r="Q34" s="114" t="s">
        <v>65</v>
      </c>
      <c r="R34" s="152"/>
      <c r="S34" s="152"/>
      <c r="T34" s="153"/>
      <c r="V34" s="80"/>
      <c r="W34" s="75"/>
      <c r="X34" s="164">
        <f>IF(Y34&gt;"","⑦","")</f>
      </c>
      <c r="Y34" s="163">
        <f>IF(B34="","",B34)</f>
      </c>
      <c r="Z34" s="163"/>
      <c r="AA34" s="163"/>
      <c r="AB34" s="163"/>
      <c r="AC34" s="163"/>
      <c r="AD34" s="139"/>
      <c r="AE34" s="139"/>
      <c r="AF34" s="139"/>
      <c r="AG34" s="139">
        <f>IF(N34="","",N34)</f>
      </c>
      <c r="AH34" s="139"/>
      <c r="AI34" s="139"/>
      <c r="AJ34" s="73"/>
      <c r="AK34" s="150"/>
      <c r="AL34" s="150"/>
      <c r="AM34" s="150"/>
      <c r="AN34" s="150"/>
      <c r="AO34" s="84"/>
      <c r="AP34" s="95"/>
      <c r="AQ34" s="100"/>
      <c r="AR34" s="128"/>
      <c r="AS34" s="22"/>
      <c r="AT34" s="1" t="s">
        <v>183</v>
      </c>
      <c r="AU34" s="1" t="s">
        <v>171</v>
      </c>
      <c r="AV34" s="22"/>
      <c r="AW34" s="22"/>
      <c r="AX34" s="22"/>
      <c r="AY34" s="22"/>
      <c r="AZ34" s="22"/>
      <c r="BA34" s="22"/>
      <c r="BB34" s="22"/>
      <c r="BC34" s="22"/>
      <c r="BD34" s="22"/>
      <c r="BE34" s="22"/>
      <c r="BF34" s="22"/>
      <c r="BG34" s="22"/>
      <c r="BH34" s="22"/>
      <c r="BI34" s="22"/>
    </row>
    <row r="35" spans="1:47" ht="9.75" customHeight="1">
      <c r="A35" s="224"/>
      <c r="B35" s="158"/>
      <c r="C35" s="158"/>
      <c r="D35" s="158"/>
      <c r="E35" s="158"/>
      <c r="F35" s="115"/>
      <c r="G35" s="110"/>
      <c r="H35" s="110"/>
      <c r="I35" s="115"/>
      <c r="J35" s="162"/>
      <c r="K35" s="162"/>
      <c r="L35" s="162"/>
      <c r="M35" s="115"/>
      <c r="N35" s="116"/>
      <c r="O35" s="116"/>
      <c r="P35" s="116"/>
      <c r="Q35" s="115"/>
      <c r="R35" s="152"/>
      <c r="S35" s="152"/>
      <c r="T35" s="153"/>
      <c r="V35" s="80"/>
      <c r="W35" s="75"/>
      <c r="X35" s="164"/>
      <c r="Y35" s="163"/>
      <c r="Z35" s="163"/>
      <c r="AA35" s="163"/>
      <c r="AB35" s="163"/>
      <c r="AC35" s="163"/>
      <c r="AD35" s="139"/>
      <c r="AE35" s="139"/>
      <c r="AF35" s="139"/>
      <c r="AG35" s="139"/>
      <c r="AH35" s="139"/>
      <c r="AI35" s="139"/>
      <c r="AJ35" s="73"/>
      <c r="AK35" s="150"/>
      <c r="AL35" s="150"/>
      <c r="AM35" s="150"/>
      <c r="AN35" s="150"/>
      <c r="AO35" s="84"/>
      <c r="AP35" s="95"/>
      <c r="AQ35" s="100"/>
      <c r="AR35" s="95"/>
      <c r="AT35" s="1" t="s">
        <v>184</v>
      </c>
      <c r="AU35" s="1" t="s">
        <v>173</v>
      </c>
    </row>
    <row r="36" spans="1:47" ht="9.75" customHeight="1">
      <c r="A36" s="224" t="s">
        <v>74</v>
      </c>
      <c r="B36" s="158"/>
      <c r="C36" s="158"/>
      <c r="D36" s="158"/>
      <c r="E36" s="158"/>
      <c r="F36" s="114" t="s">
        <v>65</v>
      </c>
      <c r="G36" s="109"/>
      <c r="H36" s="109"/>
      <c r="I36" s="114" t="s">
        <v>65</v>
      </c>
      <c r="J36" s="162"/>
      <c r="K36" s="162"/>
      <c r="L36" s="162"/>
      <c r="M36" s="114" t="s">
        <v>65</v>
      </c>
      <c r="N36" s="116"/>
      <c r="O36" s="116"/>
      <c r="P36" s="116"/>
      <c r="Q36" s="114" t="s">
        <v>65</v>
      </c>
      <c r="R36" s="152"/>
      <c r="S36" s="152"/>
      <c r="T36" s="153"/>
      <c r="V36" s="80"/>
      <c r="W36" s="75"/>
      <c r="X36" s="164">
        <f>IF(Y36&gt;"","⑧","")</f>
      </c>
      <c r="Y36" s="163">
        <f>IF(B36="","",B36)</f>
      </c>
      <c r="Z36" s="163"/>
      <c r="AA36" s="163"/>
      <c r="AB36" s="163"/>
      <c r="AC36" s="163"/>
      <c r="AD36" s="139"/>
      <c r="AE36" s="139"/>
      <c r="AF36" s="139"/>
      <c r="AG36" s="139">
        <f>IF(N36="","",N36)</f>
      </c>
      <c r="AH36" s="139"/>
      <c r="AI36" s="139"/>
      <c r="AJ36" s="73"/>
      <c r="AK36" s="150"/>
      <c r="AL36" s="150"/>
      <c r="AM36" s="150"/>
      <c r="AN36" s="150"/>
      <c r="AO36" s="84"/>
      <c r="AP36" s="95"/>
      <c r="AQ36" s="100"/>
      <c r="AR36" s="95"/>
      <c r="AT36" s="1" t="s">
        <v>185</v>
      </c>
      <c r="AU36" s="1" t="s">
        <v>173</v>
      </c>
    </row>
    <row r="37" spans="1:47" ht="9.75" customHeight="1">
      <c r="A37" s="224"/>
      <c r="B37" s="158"/>
      <c r="C37" s="158"/>
      <c r="D37" s="158"/>
      <c r="E37" s="158"/>
      <c r="F37" s="115"/>
      <c r="G37" s="110"/>
      <c r="H37" s="110"/>
      <c r="I37" s="115"/>
      <c r="J37" s="162"/>
      <c r="K37" s="162"/>
      <c r="L37" s="162"/>
      <c r="M37" s="115"/>
      <c r="N37" s="116"/>
      <c r="O37" s="116"/>
      <c r="P37" s="116"/>
      <c r="Q37" s="115"/>
      <c r="R37" s="152"/>
      <c r="S37" s="152"/>
      <c r="T37" s="153"/>
      <c r="V37" s="80"/>
      <c r="W37" s="75"/>
      <c r="X37" s="164"/>
      <c r="Y37" s="163"/>
      <c r="Z37" s="163"/>
      <c r="AA37" s="163"/>
      <c r="AB37" s="163"/>
      <c r="AC37" s="163"/>
      <c r="AD37" s="139"/>
      <c r="AE37" s="139"/>
      <c r="AF37" s="139"/>
      <c r="AG37" s="139"/>
      <c r="AH37" s="139"/>
      <c r="AI37" s="139"/>
      <c r="AJ37" s="73"/>
      <c r="AK37" s="150"/>
      <c r="AL37" s="150"/>
      <c r="AM37" s="150"/>
      <c r="AN37" s="150"/>
      <c r="AO37" s="84"/>
      <c r="AP37" s="95"/>
      <c r="AQ37" s="100"/>
      <c r="AR37" s="95"/>
      <c r="AT37" s="1" t="s">
        <v>186</v>
      </c>
      <c r="AU37" s="1" t="s">
        <v>189</v>
      </c>
    </row>
    <row r="38" spans="1:47" ht="9.75" customHeight="1">
      <c r="A38" s="224" t="s">
        <v>73</v>
      </c>
      <c r="B38" s="158"/>
      <c r="C38" s="158"/>
      <c r="D38" s="158"/>
      <c r="E38" s="158"/>
      <c r="F38" s="114" t="s">
        <v>65</v>
      </c>
      <c r="G38" s="109"/>
      <c r="H38" s="109"/>
      <c r="I38" s="114" t="s">
        <v>65</v>
      </c>
      <c r="J38" s="162"/>
      <c r="K38" s="162"/>
      <c r="L38" s="162"/>
      <c r="M38" s="114" t="s">
        <v>65</v>
      </c>
      <c r="N38" s="116"/>
      <c r="O38" s="116"/>
      <c r="P38" s="116"/>
      <c r="Q38" s="114" t="s">
        <v>65</v>
      </c>
      <c r="R38" s="152"/>
      <c r="S38" s="152"/>
      <c r="T38" s="153"/>
      <c r="V38" s="80"/>
      <c r="W38" s="75"/>
      <c r="X38" s="164">
        <f>IF(Y38&gt;"","⑨","")</f>
      </c>
      <c r="Y38" s="163">
        <f>IF(B38="","",B38)</f>
      </c>
      <c r="Z38" s="163"/>
      <c r="AA38" s="163"/>
      <c r="AB38" s="163"/>
      <c r="AC38" s="163"/>
      <c r="AD38" s="107"/>
      <c r="AE38" s="107"/>
      <c r="AF38" s="107"/>
      <c r="AG38" s="107">
        <f>IF(N38="","",N38)</f>
      </c>
      <c r="AH38" s="107"/>
      <c r="AI38" s="107"/>
      <c r="AJ38" s="73"/>
      <c r="AK38" s="108"/>
      <c r="AL38" s="108"/>
      <c r="AM38" s="108"/>
      <c r="AN38" s="108"/>
      <c r="AO38" s="84"/>
      <c r="AP38" s="95"/>
      <c r="AQ38" s="100"/>
      <c r="AR38" s="95"/>
      <c r="AT38" s="1" t="s">
        <v>187</v>
      </c>
      <c r="AU38" s="1" t="s">
        <v>35</v>
      </c>
    </row>
    <row r="39" spans="1:47" ht="9.75" customHeight="1">
      <c r="A39" s="224"/>
      <c r="B39" s="158"/>
      <c r="C39" s="158"/>
      <c r="D39" s="158"/>
      <c r="E39" s="158"/>
      <c r="F39" s="115"/>
      <c r="G39" s="110"/>
      <c r="H39" s="110"/>
      <c r="I39" s="115"/>
      <c r="J39" s="162"/>
      <c r="K39" s="162"/>
      <c r="L39" s="162"/>
      <c r="M39" s="115"/>
      <c r="N39" s="116"/>
      <c r="O39" s="116"/>
      <c r="P39" s="116"/>
      <c r="Q39" s="115"/>
      <c r="R39" s="152"/>
      <c r="S39" s="152"/>
      <c r="T39" s="153"/>
      <c r="V39" s="80"/>
      <c r="W39" s="75"/>
      <c r="X39" s="164"/>
      <c r="Y39" s="163"/>
      <c r="Z39" s="163"/>
      <c r="AA39" s="163"/>
      <c r="AB39" s="163"/>
      <c r="AC39" s="163"/>
      <c r="AD39" s="107"/>
      <c r="AE39" s="107"/>
      <c r="AF39" s="147" t="s">
        <v>199</v>
      </c>
      <c r="AG39" s="147"/>
      <c r="AH39" s="147"/>
      <c r="AI39" s="147"/>
      <c r="AJ39" s="147"/>
      <c r="AK39" s="148">
        <v>0</v>
      </c>
      <c r="AL39" s="149"/>
      <c r="AM39" s="149"/>
      <c r="AN39" s="149"/>
      <c r="AO39" s="84"/>
      <c r="AP39" s="95"/>
      <c r="AQ39" s="131" t="s">
        <v>119</v>
      </c>
      <c r="AR39" s="132"/>
      <c r="AT39" s="1" t="s">
        <v>188</v>
      </c>
      <c r="AU39" s="1" t="s">
        <v>189</v>
      </c>
    </row>
    <row r="40" spans="1:47" ht="9.75" customHeight="1">
      <c r="A40" s="224" t="s">
        <v>75</v>
      </c>
      <c r="B40" s="158"/>
      <c r="C40" s="158"/>
      <c r="D40" s="158"/>
      <c r="E40" s="158"/>
      <c r="F40" s="114" t="s">
        <v>65</v>
      </c>
      <c r="G40" s="109"/>
      <c r="H40" s="109"/>
      <c r="I40" s="114" t="s">
        <v>65</v>
      </c>
      <c r="J40" s="162"/>
      <c r="K40" s="162"/>
      <c r="L40" s="162"/>
      <c r="M40" s="114" t="s">
        <v>65</v>
      </c>
      <c r="N40" s="116"/>
      <c r="O40" s="116"/>
      <c r="P40" s="116"/>
      <c r="Q40" s="114" t="s">
        <v>65</v>
      </c>
      <c r="R40" s="152"/>
      <c r="S40" s="152"/>
      <c r="T40" s="153"/>
      <c r="V40" s="80"/>
      <c r="W40" s="75"/>
      <c r="X40" s="164">
        <f>IF(Y40&gt;"","⑩","")</f>
      </c>
      <c r="Y40" s="163">
        <f>IF(B40="","",B40)</f>
      </c>
      <c r="Z40" s="163"/>
      <c r="AA40" s="163"/>
      <c r="AB40" s="163"/>
      <c r="AC40" s="163"/>
      <c r="AD40" s="107"/>
      <c r="AE40" s="107"/>
      <c r="AF40" s="147"/>
      <c r="AG40" s="147"/>
      <c r="AH40" s="147"/>
      <c r="AI40" s="147"/>
      <c r="AJ40" s="147"/>
      <c r="AK40" s="149"/>
      <c r="AL40" s="149"/>
      <c r="AM40" s="149"/>
      <c r="AN40" s="149"/>
      <c r="AO40" s="84"/>
      <c r="AP40" s="95"/>
      <c r="AQ40" s="132"/>
      <c r="AR40" s="132"/>
      <c r="AT40" s="1" t="s">
        <v>191</v>
      </c>
      <c r="AU40" s="1" t="s">
        <v>194</v>
      </c>
    </row>
    <row r="41" spans="1:47" ht="9.75" customHeight="1">
      <c r="A41" s="224"/>
      <c r="B41" s="158"/>
      <c r="C41" s="158"/>
      <c r="D41" s="158"/>
      <c r="E41" s="158"/>
      <c r="F41" s="115"/>
      <c r="G41" s="110"/>
      <c r="H41" s="110"/>
      <c r="I41" s="115"/>
      <c r="J41" s="162"/>
      <c r="K41" s="162"/>
      <c r="L41" s="162"/>
      <c r="M41" s="115"/>
      <c r="N41" s="116"/>
      <c r="O41" s="116"/>
      <c r="P41" s="116"/>
      <c r="Q41" s="115"/>
      <c r="R41" s="152"/>
      <c r="S41" s="152"/>
      <c r="T41" s="153"/>
      <c r="V41" s="80"/>
      <c r="W41" s="75"/>
      <c r="X41" s="164"/>
      <c r="Y41" s="163"/>
      <c r="Z41" s="163"/>
      <c r="AA41" s="163"/>
      <c r="AB41" s="163"/>
      <c r="AC41" s="163"/>
      <c r="AD41" s="107"/>
      <c r="AE41" s="107"/>
      <c r="AF41" s="147" t="s">
        <v>200</v>
      </c>
      <c r="AG41" s="147"/>
      <c r="AH41" s="147"/>
      <c r="AI41" s="147"/>
      <c r="AJ41" s="147"/>
      <c r="AK41" s="148">
        <v>0</v>
      </c>
      <c r="AL41" s="149"/>
      <c r="AM41" s="149"/>
      <c r="AN41" s="149"/>
      <c r="AO41" s="84"/>
      <c r="AP41" s="95"/>
      <c r="AQ41" s="132"/>
      <c r="AR41" s="132"/>
      <c r="AT41" s="1" t="s">
        <v>192</v>
      </c>
      <c r="AU41" s="1" t="s">
        <v>195</v>
      </c>
    </row>
    <row r="42" spans="1:47" ht="9.75" customHeight="1">
      <c r="A42" s="4"/>
      <c r="B42" s="225" t="s">
        <v>153</v>
      </c>
      <c r="C42" s="112"/>
      <c r="D42" s="112"/>
      <c r="E42" s="112" t="s">
        <v>1</v>
      </c>
      <c r="F42" s="120"/>
      <c r="G42" s="120"/>
      <c r="H42" s="120"/>
      <c r="I42" s="120"/>
      <c r="J42" s="120"/>
      <c r="K42" s="120"/>
      <c r="L42" s="120"/>
      <c r="M42" s="120"/>
      <c r="N42" s="120"/>
      <c r="O42" s="120"/>
      <c r="P42" s="120"/>
      <c r="Q42" s="120"/>
      <c r="R42" s="120"/>
      <c r="S42" s="120"/>
      <c r="T42" s="121"/>
      <c r="V42" s="80"/>
      <c r="W42" s="73"/>
      <c r="X42" s="73"/>
      <c r="Y42" s="73"/>
      <c r="Z42" s="73"/>
      <c r="AA42" s="73"/>
      <c r="AB42" s="73"/>
      <c r="AC42" s="75"/>
      <c r="AD42" s="73"/>
      <c r="AE42" s="73"/>
      <c r="AF42" s="147"/>
      <c r="AG42" s="147"/>
      <c r="AH42" s="147"/>
      <c r="AI42" s="147"/>
      <c r="AJ42" s="147"/>
      <c r="AK42" s="149"/>
      <c r="AL42" s="149"/>
      <c r="AM42" s="149"/>
      <c r="AN42" s="149"/>
      <c r="AO42" s="84"/>
      <c r="AP42" s="95"/>
      <c r="AQ42" s="132"/>
      <c r="AR42" s="132"/>
      <c r="AT42" s="1" t="s">
        <v>193</v>
      </c>
      <c r="AU42" s="1" t="s">
        <v>196</v>
      </c>
    </row>
    <row r="43" spans="1:47" ht="9.75" customHeight="1">
      <c r="A43" s="7"/>
      <c r="B43" s="113"/>
      <c r="C43" s="113"/>
      <c r="D43" s="113"/>
      <c r="E43" s="113"/>
      <c r="F43" s="120"/>
      <c r="G43" s="120"/>
      <c r="H43" s="120"/>
      <c r="I43" s="120"/>
      <c r="J43" s="120"/>
      <c r="K43" s="120"/>
      <c r="L43" s="120"/>
      <c r="M43" s="120"/>
      <c r="N43" s="120"/>
      <c r="O43" s="120"/>
      <c r="P43" s="120"/>
      <c r="Q43" s="120"/>
      <c r="R43" s="120"/>
      <c r="S43" s="120"/>
      <c r="T43" s="121"/>
      <c r="V43" s="80"/>
      <c r="W43" s="73"/>
      <c r="X43" s="75"/>
      <c r="Y43" s="75"/>
      <c r="Z43" s="75"/>
      <c r="AA43" s="75"/>
      <c r="AB43" s="73"/>
      <c r="AC43" s="75"/>
      <c r="AD43" s="73"/>
      <c r="AE43" s="75"/>
      <c r="AF43" s="147" t="s">
        <v>201</v>
      </c>
      <c r="AG43" s="147"/>
      <c r="AH43" s="147"/>
      <c r="AI43" s="147"/>
      <c r="AJ43" s="147"/>
      <c r="AK43" s="154" t="str">
        <f>IF(SUM(AK22:AN37)&gt;0,SUM(AK22:AN41),"\0")</f>
        <v>\0</v>
      </c>
      <c r="AL43" s="154"/>
      <c r="AM43" s="154"/>
      <c r="AN43" s="154"/>
      <c r="AO43" s="84"/>
      <c r="AP43" s="95"/>
      <c r="AQ43" s="111" t="s">
        <v>142</v>
      </c>
      <c r="AR43" s="127" t="s">
        <v>133</v>
      </c>
      <c r="AT43" s="1" t="s">
        <v>197</v>
      </c>
      <c r="AU43" s="1" t="s">
        <v>198</v>
      </c>
    </row>
    <row r="44" spans="1:44" ht="9.75" customHeight="1">
      <c r="A44" s="7"/>
      <c r="B44" s="113"/>
      <c r="C44" s="113"/>
      <c r="D44" s="113"/>
      <c r="E44" s="113"/>
      <c r="F44" s="120"/>
      <c r="G44" s="120"/>
      <c r="H44" s="120"/>
      <c r="I44" s="120"/>
      <c r="J44" s="120"/>
      <c r="K44" s="120"/>
      <c r="L44" s="120"/>
      <c r="M44" s="120"/>
      <c r="N44" s="120"/>
      <c r="O44" s="120"/>
      <c r="P44" s="120"/>
      <c r="Q44" s="120"/>
      <c r="R44" s="120"/>
      <c r="S44" s="120"/>
      <c r="T44" s="121"/>
      <c r="V44" s="80"/>
      <c r="W44" s="75"/>
      <c r="X44" s="73"/>
      <c r="Y44" s="73"/>
      <c r="Z44" s="73"/>
      <c r="AA44" s="73"/>
      <c r="AB44" s="73"/>
      <c r="AC44" s="75"/>
      <c r="AD44" s="73"/>
      <c r="AE44" s="73"/>
      <c r="AF44" s="147"/>
      <c r="AG44" s="147"/>
      <c r="AH44" s="147"/>
      <c r="AI44" s="147"/>
      <c r="AJ44" s="147"/>
      <c r="AK44" s="154"/>
      <c r="AL44" s="154"/>
      <c r="AM44" s="154"/>
      <c r="AN44" s="154"/>
      <c r="AO44" s="84"/>
      <c r="AP44" s="95"/>
      <c r="AQ44" s="111"/>
      <c r="AR44" s="127"/>
    </row>
    <row r="45" spans="1:44" ht="9.75" customHeight="1">
      <c r="A45" s="4"/>
      <c r="B45" s="113"/>
      <c r="C45" s="113"/>
      <c r="D45" s="113"/>
      <c r="E45" s="113"/>
      <c r="F45" s="120"/>
      <c r="G45" s="120"/>
      <c r="H45" s="120"/>
      <c r="I45" s="120"/>
      <c r="J45" s="120"/>
      <c r="K45" s="120"/>
      <c r="L45" s="120"/>
      <c r="M45" s="120"/>
      <c r="N45" s="120"/>
      <c r="O45" s="120"/>
      <c r="P45" s="120"/>
      <c r="Q45" s="120"/>
      <c r="R45" s="120"/>
      <c r="S45" s="120"/>
      <c r="T45" s="121"/>
      <c r="V45" s="80"/>
      <c r="W45" s="75"/>
      <c r="X45" s="73"/>
      <c r="Y45" s="73"/>
      <c r="Z45" s="73"/>
      <c r="AA45" s="73"/>
      <c r="AB45" s="73"/>
      <c r="AC45" s="73"/>
      <c r="AD45" s="73"/>
      <c r="AE45" s="73"/>
      <c r="AF45" s="73"/>
      <c r="AG45" s="73"/>
      <c r="AH45" s="73"/>
      <c r="AI45" s="73"/>
      <c r="AJ45" s="73"/>
      <c r="AK45" s="73"/>
      <c r="AL45" s="73"/>
      <c r="AM45" s="73"/>
      <c r="AN45" s="73"/>
      <c r="AO45" s="84"/>
      <c r="AP45" s="95"/>
      <c r="AQ45" s="111"/>
      <c r="AR45" s="127" t="s">
        <v>146</v>
      </c>
    </row>
    <row r="46" spans="1:44" ht="9.75" customHeight="1">
      <c r="A46" s="4"/>
      <c r="B46" s="118" t="s">
        <v>82</v>
      </c>
      <c r="C46" s="118"/>
      <c r="D46" s="118"/>
      <c r="E46" s="2"/>
      <c r="F46" s="2"/>
      <c r="G46" s="2"/>
      <c r="H46" s="2"/>
      <c r="I46" s="2"/>
      <c r="J46" s="2"/>
      <c r="K46" s="2"/>
      <c r="L46" s="2"/>
      <c r="M46" s="2"/>
      <c r="N46" s="118" t="s">
        <v>85</v>
      </c>
      <c r="O46" s="118"/>
      <c r="P46" s="118"/>
      <c r="Q46" s="2"/>
      <c r="R46" s="2"/>
      <c r="S46" s="2"/>
      <c r="T46" s="3"/>
      <c r="V46" s="80"/>
      <c r="W46" s="73"/>
      <c r="X46" s="73"/>
      <c r="Y46" s="73"/>
      <c r="Z46" s="73"/>
      <c r="AA46" s="73"/>
      <c r="AB46" s="73"/>
      <c r="AC46" s="73"/>
      <c r="AD46" s="73"/>
      <c r="AE46" s="73"/>
      <c r="AF46" s="73"/>
      <c r="AG46" s="73"/>
      <c r="AH46" s="73"/>
      <c r="AI46" s="250">
        <f>SUM(AK39:AN44)</f>
        <v>0</v>
      </c>
      <c r="AJ46" s="250"/>
      <c r="AK46" s="250"/>
      <c r="AL46" s="250"/>
      <c r="AM46" s="250"/>
      <c r="AN46" s="250"/>
      <c r="AO46" s="84"/>
      <c r="AP46" s="95"/>
      <c r="AQ46" s="111"/>
      <c r="AR46" s="127"/>
    </row>
    <row r="47" spans="1:44" ht="9.75" customHeight="1">
      <c r="A47" s="4"/>
      <c r="B47" s="118"/>
      <c r="C47" s="118"/>
      <c r="D47" s="118"/>
      <c r="E47" s="2"/>
      <c r="F47" s="2"/>
      <c r="G47" s="2"/>
      <c r="H47" s="2"/>
      <c r="I47" s="2"/>
      <c r="J47" s="2"/>
      <c r="K47" s="2"/>
      <c r="L47" s="2"/>
      <c r="M47" s="2"/>
      <c r="N47" s="118"/>
      <c r="O47" s="118"/>
      <c r="P47" s="118"/>
      <c r="Q47" s="2"/>
      <c r="R47" s="2"/>
      <c r="S47" s="2"/>
      <c r="T47" s="3"/>
      <c r="V47" s="80"/>
      <c r="W47" s="73"/>
      <c r="X47" s="73"/>
      <c r="Y47" s="73"/>
      <c r="Z47" s="73"/>
      <c r="AA47" s="73"/>
      <c r="AB47" s="73"/>
      <c r="AC47" s="73"/>
      <c r="AD47" s="73"/>
      <c r="AE47" s="73"/>
      <c r="AF47" s="145" t="s">
        <v>95</v>
      </c>
      <c r="AG47" s="145"/>
      <c r="AH47" s="145"/>
      <c r="AI47" s="250"/>
      <c r="AJ47" s="250"/>
      <c r="AK47" s="250"/>
      <c r="AL47" s="250"/>
      <c r="AM47" s="250"/>
      <c r="AN47" s="250"/>
      <c r="AO47" s="84"/>
      <c r="AP47" s="95"/>
      <c r="AQ47" s="111" t="s">
        <v>142</v>
      </c>
      <c r="AR47" s="127" t="s">
        <v>134</v>
      </c>
    </row>
    <row r="48" spans="1:44" ht="9.75" customHeight="1" thickBot="1">
      <c r="A48" s="4"/>
      <c r="B48" s="117" t="s">
        <v>83</v>
      </c>
      <c r="C48" s="117"/>
      <c r="D48" s="117"/>
      <c r="E48" s="118" t="s">
        <v>1</v>
      </c>
      <c r="F48" s="122"/>
      <c r="G48" s="122"/>
      <c r="H48" s="122"/>
      <c r="I48" s="122"/>
      <c r="J48" s="122"/>
      <c r="K48" s="122"/>
      <c r="L48" s="122"/>
      <c r="M48" s="122"/>
      <c r="N48" s="117" t="s">
        <v>86</v>
      </c>
      <c r="O48" s="117"/>
      <c r="P48" s="118" t="s">
        <v>1</v>
      </c>
      <c r="Q48" s="125"/>
      <c r="R48" s="125"/>
      <c r="S48" s="125"/>
      <c r="T48" s="126"/>
      <c r="V48" s="80"/>
      <c r="W48" s="75"/>
      <c r="X48" s="73"/>
      <c r="Y48" s="73"/>
      <c r="Z48" s="73"/>
      <c r="AA48" s="73"/>
      <c r="AB48" s="73"/>
      <c r="AC48" s="73"/>
      <c r="AD48" s="73"/>
      <c r="AE48" s="86"/>
      <c r="AF48" s="145"/>
      <c r="AG48" s="145"/>
      <c r="AH48" s="145"/>
      <c r="AI48" s="251"/>
      <c r="AJ48" s="251"/>
      <c r="AK48" s="251"/>
      <c r="AL48" s="251"/>
      <c r="AM48" s="251"/>
      <c r="AN48" s="251"/>
      <c r="AO48" s="87"/>
      <c r="AP48" s="105"/>
      <c r="AQ48" s="111"/>
      <c r="AR48" s="127"/>
    </row>
    <row r="49" spans="1:44" ht="9.75" customHeight="1">
      <c r="A49" s="4"/>
      <c r="B49" s="117"/>
      <c r="C49" s="117"/>
      <c r="D49" s="117"/>
      <c r="E49" s="118"/>
      <c r="F49" s="119"/>
      <c r="G49" s="119"/>
      <c r="H49" s="119"/>
      <c r="I49" s="119"/>
      <c r="J49" s="119"/>
      <c r="K49" s="119"/>
      <c r="L49" s="119"/>
      <c r="M49" s="119"/>
      <c r="N49" s="117"/>
      <c r="O49" s="117"/>
      <c r="P49" s="118"/>
      <c r="Q49" s="123"/>
      <c r="R49" s="123"/>
      <c r="S49" s="123"/>
      <c r="T49" s="124"/>
      <c r="V49" s="80"/>
      <c r="W49" s="75"/>
      <c r="X49" s="73"/>
      <c r="Y49" s="73"/>
      <c r="Z49" s="73"/>
      <c r="AA49" s="73"/>
      <c r="AB49" s="73"/>
      <c r="AC49" s="73"/>
      <c r="AD49" s="73"/>
      <c r="AE49" s="73"/>
      <c r="AF49" s="73"/>
      <c r="AG49" s="73"/>
      <c r="AH49" s="73"/>
      <c r="AI49" s="73"/>
      <c r="AJ49" s="88"/>
      <c r="AK49" s="88"/>
      <c r="AL49" s="88"/>
      <c r="AM49" s="88"/>
      <c r="AN49" s="88"/>
      <c r="AO49" s="87"/>
      <c r="AP49" s="105"/>
      <c r="AQ49" s="111" t="s">
        <v>142</v>
      </c>
      <c r="AR49" s="127" t="s">
        <v>135</v>
      </c>
    </row>
    <row r="50" spans="1:44" ht="9.75" customHeight="1">
      <c r="A50" s="4"/>
      <c r="B50" s="117" t="s">
        <v>84</v>
      </c>
      <c r="C50" s="117"/>
      <c r="D50" s="117"/>
      <c r="E50" s="118" t="s">
        <v>1</v>
      </c>
      <c r="F50" s="119"/>
      <c r="G50" s="119"/>
      <c r="H50" s="119"/>
      <c r="I50" s="119"/>
      <c r="J50" s="119"/>
      <c r="K50" s="119"/>
      <c r="L50" s="119"/>
      <c r="M50" s="119"/>
      <c r="N50" s="117" t="s">
        <v>87</v>
      </c>
      <c r="O50" s="117"/>
      <c r="P50" s="118" t="s">
        <v>1</v>
      </c>
      <c r="Q50" s="123"/>
      <c r="R50" s="123"/>
      <c r="S50" s="123"/>
      <c r="T50" s="124"/>
      <c r="V50" s="80"/>
      <c r="W50" s="244" t="s">
        <v>109</v>
      </c>
      <c r="X50" s="245"/>
      <c r="Y50" s="245"/>
      <c r="Z50" s="245"/>
      <c r="AA50" s="245"/>
      <c r="AB50" s="245"/>
      <c r="AC50" s="245"/>
      <c r="AD50" s="245"/>
      <c r="AE50" s="246"/>
      <c r="AF50" s="73"/>
      <c r="AG50" s="73"/>
      <c r="AH50" s="89"/>
      <c r="AI50" s="89"/>
      <c r="AJ50" s="89"/>
      <c r="AK50" s="89"/>
      <c r="AL50" s="89"/>
      <c r="AM50" s="89"/>
      <c r="AN50" s="89"/>
      <c r="AO50" s="90"/>
      <c r="AP50" s="106"/>
      <c r="AQ50" s="111"/>
      <c r="AR50" s="127"/>
    </row>
    <row r="51" spans="1:44" ht="9.75" customHeight="1">
      <c r="A51" s="14"/>
      <c r="B51" s="117"/>
      <c r="C51" s="117"/>
      <c r="D51" s="117"/>
      <c r="E51" s="118"/>
      <c r="F51" s="119"/>
      <c r="G51" s="119"/>
      <c r="H51" s="119"/>
      <c r="I51" s="119"/>
      <c r="J51" s="119"/>
      <c r="K51" s="119"/>
      <c r="L51" s="119"/>
      <c r="M51" s="119"/>
      <c r="N51" s="117"/>
      <c r="O51" s="117"/>
      <c r="P51" s="118"/>
      <c r="Q51" s="123"/>
      <c r="R51" s="123"/>
      <c r="S51" s="123"/>
      <c r="T51" s="124"/>
      <c r="V51" s="80"/>
      <c r="W51" s="247"/>
      <c r="X51" s="248"/>
      <c r="Y51" s="248"/>
      <c r="Z51" s="248"/>
      <c r="AA51" s="248"/>
      <c r="AB51" s="248"/>
      <c r="AC51" s="248"/>
      <c r="AD51" s="248"/>
      <c r="AE51" s="249"/>
      <c r="AF51" s="73"/>
      <c r="AG51" s="73"/>
      <c r="AH51" s="89"/>
      <c r="AI51" s="89"/>
      <c r="AJ51" s="89"/>
      <c r="AK51" s="89"/>
      <c r="AL51" s="89"/>
      <c r="AM51" s="89"/>
      <c r="AN51" s="89"/>
      <c r="AO51" s="90"/>
      <c r="AP51" s="106"/>
      <c r="AQ51" s="111"/>
      <c r="AR51" s="127" t="s">
        <v>136</v>
      </c>
    </row>
    <row r="52" spans="1:44" ht="9.75" customHeight="1" thickBot="1">
      <c r="A52" s="32"/>
      <c r="B52" s="32"/>
      <c r="C52" s="32"/>
      <c r="D52" s="32"/>
      <c r="E52" s="32"/>
      <c r="F52" s="32"/>
      <c r="G52" s="32"/>
      <c r="H52" s="32"/>
      <c r="I52" s="32"/>
      <c r="J52" s="32"/>
      <c r="K52" s="32"/>
      <c r="L52" s="32"/>
      <c r="M52" s="32"/>
      <c r="N52" s="32"/>
      <c r="O52" s="32"/>
      <c r="P52" s="32"/>
      <c r="Q52" s="32"/>
      <c r="R52" s="32"/>
      <c r="S52" s="32"/>
      <c r="T52" s="32"/>
      <c r="V52" s="80"/>
      <c r="W52" s="226" t="s">
        <v>97</v>
      </c>
      <c r="X52" s="227"/>
      <c r="Y52" s="227"/>
      <c r="Z52" s="227"/>
      <c r="AA52" s="227"/>
      <c r="AB52" s="227"/>
      <c r="AC52" s="227"/>
      <c r="AD52" s="227"/>
      <c r="AE52" s="228"/>
      <c r="AF52" s="73"/>
      <c r="AG52" s="73"/>
      <c r="AH52" s="73"/>
      <c r="AI52" s="73"/>
      <c r="AJ52" s="73"/>
      <c r="AK52" s="73"/>
      <c r="AL52" s="73"/>
      <c r="AM52" s="73"/>
      <c r="AN52" s="73"/>
      <c r="AO52" s="84"/>
      <c r="AP52" s="95"/>
      <c r="AQ52" s="111"/>
      <c r="AR52" s="127"/>
    </row>
    <row r="53" spans="1:44" ht="9.75" customHeight="1" thickTop="1">
      <c r="A53" s="238" t="s">
        <v>98</v>
      </c>
      <c r="B53" s="239"/>
      <c r="C53" s="239"/>
      <c r="D53" s="239"/>
      <c r="E53" s="239"/>
      <c r="F53" s="239"/>
      <c r="G53" s="239"/>
      <c r="H53" s="239"/>
      <c r="I53" s="239"/>
      <c r="J53" s="239"/>
      <c r="K53" s="239"/>
      <c r="L53" s="239"/>
      <c r="M53" s="239"/>
      <c r="N53" s="239"/>
      <c r="O53" s="239"/>
      <c r="P53" s="239"/>
      <c r="Q53" s="239"/>
      <c r="R53" s="239"/>
      <c r="S53" s="239"/>
      <c r="T53" s="240"/>
      <c r="V53" s="80"/>
      <c r="W53" s="226"/>
      <c r="X53" s="227"/>
      <c r="Y53" s="227"/>
      <c r="Z53" s="227"/>
      <c r="AA53" s="227"/>
      <c r="AB53" s="227"/>
      <c r="AC53" s="227"/>
      <c r="AD53" s="227"/>
      <c r="AE53" s="228"/>
      <c r="AF53" s="73"/>
      <c r="AG53" s="73"/>
      <c r="AH53" s="73"/>
      <c r="AI53" s="73"/>
      <c r="AJ53" s="73"/>
      <c r="AK53" s="73"/>
      <c r="AL53" s="73"/>
      <c r="AM53" s="73"/>
      <c r="AN53" s="73"/>
      <c r="AO53" s="84"/>
      <c r="AP53" s="95"/>
      <c r="AQ53" s="111" t="s">
        <v>142</v>
      </c>
      <c r="AR53" s="127" t="s">
        <v>137</v>
      </c>
    </row>
    <row r="54" spans="1:44" ht="9.75" customHeight="1">
      <c r="A54" s="241"/>
      <c r="B54" s="192"/>
      <c r="C54" s="192"/>
      <c r="D54" s="192"/>
      <c r="E54" s="192"/>
      <c r="F54" s="192"/>
      <c r="G54" s="192"/>
      <c r="H54" s="192"/>
      <c r="I54" s="192"/>
      <c r="J54" s="192"/>
      <c r="K54" s="192"/>
      <c r="L54" s="192"/>
      <c r="M54" s="192"/>
      <c r="N54" s="192"/>
      <c r="O54" s="192"/>
      <c r="P54" s="192"/>
      <c r="Q54" s="192"/>
      <c r="R54" s="192"/>
      <c r="S54" s="192"/>
      <c r="T54" s="242"/>
      <c r="V54" s="80"/>
      <c r="W54" s="232" t="str">
        <f>_xlfn.IFERROR(IF(AT1="A",AT4,AT5),"船会社と搬入先CYを選択してください")</f>
        <v>船会社と搬入先CYを選択してください</v>
      </c>
      <c r="X54" s="143"/>
      <c r="Y54" s="143"/>
      <c r="Z54" s="143"/>
      <c r="AA54" s="143"/>
      <c r="AB54" s="143"/>
      <c r="AC54" s="143"/>
      <c r="AD54" s="143"/>
      <c r="AE54" s="233"/>
      <c r="AF54" s="73"/>
      <c r="AG54" s="73"/>
      <c r="AH54" s="73"/>
      <c r="AI54" s="73"/>
      <c r="AJ54" s="73"/>
      <c r="AK54" s="73"/>
      <c r="AL54" s="73"/>
      <c r="AM54" s="73"/>
      <c r="AN54" s="73"/>
      <c r="AO54" s="84"/>
      <c r="AP54" s="95"/>
      <c r="AQ54" s="111"/>
      <c r="AR54" s="127"/>
    </row>
    <row r="55" spans="1:44" ht="9.75" customHeight="1">
      <c r="A55" s="135" t="s">
        <v>99</v>
      </c>
      <c r="B55" s="137" t="s">
        <v>102</v>
      </c>
      <c r="C55" s="137"/>
      <c r="D55" s="137"/>
      <c r="E55" s="137"/>
      <c r="F55" s="137"/>
      <c r="G55" s="137"/>
      <c r="H55" s="137"/>
      <c r="I55" s="137"/>
      <c r="J55" s="137"/>
      <c r="K55" s="137"/>
      <c r="L55" s="137"/>
      <c r="M55" s="137"/>
      <c r="N55" s="137"/>
      <c r="O55" s="137"/>
      <c r="P55" s="137"/>
      <c r="Q55" s="137"/>
      <c r="R55" s="137"/>
      <c r="S55" s="137"/>
      <c r="T55" s="138"/>
      <c r="V55" s="80"/>
      <c r="W55" s="232"/>
      <c r="X55" s="143"/>
      <c r="Y55" s="143"/>
      <c r="Z55" s="143"/>
      <c r="AA55" s="143"/>
      <c r="AB55" s="143"/>
      <c r="AC55" s="143"/>
      <c r="AD55" s="143"/>
      <c r="AE55" s="233"/>
      <c r="AF55" s="73"/>
      <c r="AG55" s="73"/>
      <c r="AH55" s="73"/>
      <c r="AI55" s="73"/>
      <c r="AJ55" s="73"/>
      <c r="AK55" s="73"/>
      <c r="AL55" s="73"/>
      <c r="AM55" s="73"/>
      <c r="AN55" s="73"/>
      <c r="AO55" s="84"/>
      <c r="AP55" s="95"/>
      <c r="AQ55" s="111"/>
      <c r="AR55" s="127" t="s">
        <v>138</v>
      </c>
    </row>
    <row r="56" spans="1:44" ht="9.75" customHeight="1">
      <c r="A56" s="135"/>
      <c r="B56" s="137"/>
      <c r="C56" s="137"/>
      <c r="D56" s="137"/>
      <c r="E56" s="137"/>
      <c r="F56" s="137"/>
      <c r="G56" s="137"/>
      <c r="H56" s="137"/>
      <c r="I56" s="137"/>
      <c r="J56" s="137"/>
      <c r="K56" s="137"/>
      <c r="L56" s="137"/>
      <c r="M56" s="137"/>
      <c r="N56" s="137"/>
      <c r="O56" s="137"/>
      <c r="P56" s="137"/>
      <c r="Q56" s="137"/>
      <c r="R56" s="137"/>
      <c r="S56" s="137"/>
      <c r="T56" s="138"/>
      <c r="V56" s="80"/>
      <c r="W56" s="226" t="s">
        <v>111</v>
      </c>
      <c r="X56" s="227"/>
      <c r="Y56" s="227"/>
      <c r="Z56" s="227"/>
      <c r="AA56" s="227"/>
      <c r="AB56" s="227"/>
      <c r="AC56" s="227"/>
      <c r="AD56" s="227"/>
      <c r="AE56" s="228"/>
      <c r="AF56" s="73"/>
      <c r="AG56" s="73"/>
      <c r="AH56" s="73"/>
      <c r="AI56" s="73"/>
      <c r="AJ56" s="73"/>
      <c r="AK56" s="73"/>
      <c r="AL56" s="73"/>
      <c r="AM56" s="73"/>
      <c r="AN56" s="73"/>
      <c r="AO56" s="84"/>
      <c r="AP56" s="95"/>
      <c r="AQ56" s="111"/>
      <c r="AR56" s="127"/>
    </row>
    <row r="57" spans="1:44" ht="9.75" customHeight="1">
      <c r="A57" s="135" t="s">
        <v>99</v>
      </c>
      <c r="B57" s="137" t="s">
        <v>103</v>
      </c>
      <c r="C57" s="137"/>
      <c r="D57" s="137"/>
      <c r="E57" s="137"/>
      <c r="F57" s="137"/>
      <c r="G57" s="137"/>
      <c r="H57" s="137"/>
      <c r="I57" s="137"/>
      <c r="J57" s="137"/>
      <c r="K57" s="137"/>
      <c r="L57" s="137"/>
      <c r="M57" s="137"/>
      <c r="N57" s="137"/>
      <c r="O57" s="137"/>
      <c r="P57" s="137"/>
      <c r="Q57" s="137"/>
      <c r="R57" s="137"/>
      <c r="S57" s="137"/>
      <c r="T57" s="138"/>
      <c r="V57" s="80"/>
      <c r="W57" s="229"/>
      <c r="X57" s="230"/>
      <c r="Y57" s="230"/>
      <c r="Z57" s="230"/>
      <c r="AA57" s="230"/>
      <c r="AB57" s="230"/>
      <c r="AC57" s="230"/>
      <c r="AD57" s="230"/>
      <c r="AE57" s="231"/>
      <c r="AF57" s="73"/>
      <c r="AG57" s="73"/>
      <c r="AH57" s="73"/>
      <c r="AI57" s="73"/>
      <c r="AJ57" s="73"/>
      <c r="AK57" s="73"/>
      <c r="AL57" s="73"/>
      <c r="AM57" s="73"/>
      <c r="AN57" s="73"/>
      <c r="AO57" s="84"/>
      <c r="AP57" s="95"/>
      <c r="AQ57" s="111" t="s">
        <v>142</v>
      </c>
      <c r="AR57" s="127" t="s">
        <v>139</v>
      </c>
    </row>
    <row r="58" spans="1:44" ht="9.75" customHeight="1">
      <c r="A58" s="135"/>
      <c r="B58" s="137"/>
      <c r="C58" s="137"/>
      <c r="D58" s="137"/>
      <c r="E58" s="137"/>
      <c r="F58" s="137"/>
      <c r="G58" s="137"/>
      <c r="H58" s="137"/>
      <c r="I58" s="137"/>
      <c r="J58" s="137"/>
      <c r="K58" s="137"/>
      <c r="L58" s="137"/>
      <c r="M58" s="137"/>
      <c r="N58" s="137"/>
      <c r="O58" s="137"/>
      <c r="P58" s="137"/>
      <c r="Q58" s="137"/>
      <c r="R58" s="137"/>
      <c r="S58" s="137"/>
      <c r="T58" s="138"/>
      <c r="V58" s="80"/>
      <c r="W58" s="73"/>
      <c r="X58" s="73"/>
      <c r="Y58" s="73"/>
      <c r="Z58" s="73"/>
      <c r="AA58" s="73"/>
      <c r="AB58" s="73"/>
      <c r="AC58" s="73"/>
      <c r="AD58" s="73"/>
      <c r="AE58" s="73"/>
      <c r="AF58" s="73"/>
      <c r="AG58" s="73"/>
      <c r="AH58" s="65"/>
      <c r="AI58" s="65"/>
      <c r="AJ58" s="65"/>
      <c r="AK58" s="65"/>
      <c r="AL58" s="65"/>
      <c r="AM58" s="65"/>
      <c r="AN58" s="65"/>
      <c r="AO58" s="84"/>
      <c r="AP58" s="95"/>
      <c r="AQ58" s="111"/>
      <c r="AR58" s="127"/>
    </row>
    <row r="59" spans="1:44" ht="9.75" customHeight="1" thickBot="1">
      <c r="A59" s="135" t="s">
        <v>99</v>
      </c>
      <c r="B59" s="137" t="s">
        <v>108</v>
      </c>
      <c r="C59" s="137"/>
      <c r="D59" s="137"/>
      <c r="E59" s="137"/>
      <c r="F59" s="137"/>
      <c r="G59" s="137"/>
      <c r="H59" s="137"/>
      <c r="I59" s="137"/>
      <c r="J59" s="137"/>
      <c r="K59" s="137"/>
      <c r="L59" s="137"/>
      <c r="M59" s="137"/>
      <c r="N59" s="137"/>
      <c r="O59" s="137"/>
      <c r="P59" s="137"/>
      <c r="Q59" s="137"/>
      <c r="R59" s="137"/>
      <c r="S59" s="137"/>
      <c r="T59" s="138"/>
      <c r="V59" s="91"/>
      <c r="W59" s="92"/>
      <c r="X59" s="92"/>
      <c r="Y59" s="92"/>
      <c r="Z59" s="92"/>
      <c r="AA59" s="92"/>
      <c r="AB59" s="92"/>
      <c r="AC59" s="92"/>
      <c r="AD59" s="92"/>
      <c r="AE59" s="92"/>
      <c r="AF59" s="92"/>
      <c r="AG59" s="92"/>
      <c r="AH59" s="93"/>
      <c r="AI59" s="93"/>
      <c r="AJ59" s="93"/>
      <c r="AK59" s="93"/>
      <c r="AL59" s="93"/>
      <c r="AM59" s="93"/>
      <c r="AN59" s="93"/>
      <c r="AO59" s="94"/>
      <c r="AP59" s="95"/>
      <c r="AQ59" s="111" t="s">
        <v>142</v>
      </c>
      <c r="AR59" s="127" t="s">
        <v>140</v>
      </c>
    </row>
    <row r="60" spans="1:44" ht="9.75" customHeight="1">
      <c r="A60" s="135"/>
      <c r="B60" s="137"/>
      <c r="C60" s="137"/>
      <c r="D60" s="137"/>
      <c r="E60" s="137"/>
      <c r="F60" s="137"/>
      <c r="G60" s="137"/>
      <c r="H60" s="137"/>
      <c r="I60" s="137"/>
      <c r="J60" s="137"/>
      <c r="K60" s="137"/>
      <c r="L60" s="137"/>
      <c r="M60" s="137"/>
      <c r="N60" s="137"/>
      <c r="O60" s="137"/>
      <c r="P60" s="137"/>
      <c r="Q60" s="137"/>
      <c r="R60" s="137"/>
      <c r="S60" s="137"/>
      <c r="T60" s="138"/>
      <c r="V60" s="234" t="s">
        <v>15</v>
      </c>
      <c r="W60" s="235"/>
      <c r="X60" s="235"/>
      <c r="Y60" s="73"/>
      <c r="Z60" s="73"/>
      <c r="AA60" s="73"/>
      <c r="AB60" s="73"/>
      <c r="AC60" s="73"/>
      <c r="AD60" s="73"/>
      <c r="AE60" s="73"/>
      <c r="AF60" s="73"/>
      <c r="AG60" s="73"/>
      <c r="AH60" s="73"/>
      <c r="AI60" s="73"/>
      <c r="AJ60" s="73"/>
      <c r="AK60" s="73"/>
      <c r="AL60" s="73"/>
      <c r="AM60" s="73"/>
      <c r="AN60" s="73"/>
      <c r="AO60" s="84"/>
      <c r="AP60" s="95"/>
      <c r="AQ60" s="111"/>
      <c r="AR60" s="127"/>
    </row>
    <row r="61" spans="1:44" ht="9.75" customHeight="1">
      <c r="A61" s="135"/>
      <c r="B61" s="137" t="s">
        <v>105</v>
      </c>
      <c r="C61" s="137"/>
      <c r="D61" s="137"/>
      <c r="E61" s="137"/>
      <c r="F61" s="137"/>
      <c r="G61" s="137"/>
      <c r="H61" s="137"/>
      <c r="I61" s="137"/>
      <c r="J61" s="137"/>
      <c r="K61" s="137"/>
      <c r="L61" s="137"/>
      <c r="M61" s="137"/>
      <c r="N61" s="137"/>
      <c r="O61" s="137"/>
      <c r="P61" s="137"/>
      <c r="Q61" s="137"/>
      <c r="R61" s="137"/>
      <c r="S61" s="137"/>
      <c r="T61" s="138"/>
      <c r="V61" s="236"/>
      <c r="W61" s="237"/>
      <c r="X61" s="237"/>
      <c r="Y61" s="73"/>
      <c r="Z61" s="73"/>
      <c r="AA61" s="73"/>
      <c r="AB61" s="73"/>
      <c r="AC61" s="73"/>
      <c r="AD61" s="73"/>
      <c r="AE61" s="73"/>
      <c r="AF61" s="73"/>
      <c r="AG61" s="73"/>
      <c r="AH61" s="73"/>
      <c r="AI61" s="73"/>
      <c r="AJ61" s="73"/>
      <c r="AK61" s="73"/>
      <c r="AL61" s="73"/>
      <c r="AM61" s="73"/>
      <c r="AN61" s="73"/>
      <c r="AO61" s="84"/>
      <c r="AP61" s="95"/>
      <c r="AQ61" s="111" t="s">
        <v>142</v>
      </c>
      <c r="AR61" s="127" t="s">
        <v>141</v>
      </c>
    </row>
    <row r="62" spans="1:44" ht="9.75" customHeight="1">
      <c r="A62" s="135"/>
      <c r="B62" s="137"/>
      <c r="C62" s="137"/>
      <c r="D62" s="137"/>
      <c r="E62" s="137"/>
      <c r="F62" s="137"/>
      <c r="G62" s="137"/>
      <c r="H62" s="137"/>
      <c r="I62" s="137"/>
      <c r="J62" s="137"/>
      <c r="K62" s="137"/>
      <c r="L62" s="137"/>
      <c r="M62" s="137"/>
      <c r="N62" s="137"/>
      <c r="O62" s="137"/>
      <c r="P62" s="137"/>
      <c r="Q62" s="137"/>
      <c r="R62" s="137"/>
      <c r="S62" s="137"/>
      <c r="T62" s="138"/>
      <c r="V62" s="80"/>
      <c r="W62" s="143" t="s">
        <v>104</v>
      </c>
      <c r="X62" s="143"/>
      <c r="Y62" s="143"/>
      <c r="Z62" s="143"/>
      <c r="AA62" s="143"/>
      <c r="AB62" s="143"/>
      <c r="AC62" s="143"/>
      <c r="AD62" s="143"/>
      <c r="AE62" s="143"/>
      <c r="AF62" s="143"/>
      <c r="AG62" s="143"/>
      <c r="AH62" s="143"/>
      <c r="AI62" s="143"/>
      <c r="AJ62" s="143"/>
      <c r="AK62" s="143"/>
      <c r="AL62" s="143"/>
      <c r="AM62" s="143"/>
      <c r="AN62" s="143"/>
      <c r="AO62" s="84"/>
      <c r="AP62" s="95"/>
      <c r="AQ62" s="111"/>
      <c r="AR62" s="127"/>
    </row>
    <row r="63" spans="1:44" ht="9.75" customHeight="1">
      <c r="A63" s="135" t="s">
        <v>52</v>
      </c>
      <c r="B63" s="137" t="s">
        <v>107</v>
      </c>
      <c r="C63" s="137"/>
      <c r="D63" s="137"/>
      <c r="E63" s="137"/>
      <c r="F63" s="137"/>
      <c r="G63" s="137"/>
      <c r="H63" s="137"/>
      <c r="I63" s="137"/>
      <c r="J63" s="137"/>
      <c r="K63" s="137"/>
      <c r="L63" s="137"/>
      <c r="M63" s="137"/>
      <c r="N63" s="137"/>
      <c r="O63" s="137"/>
      <c r="P63" s="137"/>
      <c r="Q63" s="137"/>
      <c r="R63" s="137"/>
      <c r="S63" s="137"/>
      <c r="T63" s="138"/>
      <c r="V63" s="80"/>
      <c r="W63" s="143"/>
      <c r="X63" s="143"/>
      <c r="Y63" s="143"/>
      <c r="Z63" s="143"/>
      <c r="AA63" s="143"/>
      <c r="AB63" s="143"/>
      <c r="AC63" s="143"/>
      <c r="AD63" s="143"/>
      <c r="AE63" s="143"/>
      <c r="AF63" s="143"/>
      <c r="AG63" s="143"/>
      <c r="AH63" s="143"/>
      <c r="AI63" s="143"/>
      <c r="AJ63" s="143"/>
      <c r="AK63" s="143"/>
      <c r="AL63" s="143"/>
      <c r="AM63" s="143"/>
      <c r="AN63" s="143"/>
      <c r="AO63" s="84"/>
      <c r="AP63" s="95"/>
      <c r="AQ63" s="144" t="s">
        <v>52</v>
      </c>
      <c r="AR63" s="243" t="s">
        <v>167</v>
      </c>
    </row>
    <row r="64" spans="1:44" ht="9.75" customHeight="1">
      <c r="A64" s="135"/>
      <c r="B64" s="137"/>
      <c r="C64" s="137"/>
      <c r="D64" s="137"/>
      <c r="E64" s="137"/>
      <c r="F64" s="137"/>
      <c r="G64" s="137"/>
      <c r="H64" s="137"/>
      <c r="I64" s="137"/>
      <c r="J64" s="137"/>
      <c r="K64" s="137"/>
      <c r="L64" s="137"/>
      <c r="M64" s="137"/>
      <c r="N64" s="137"/>
      <c r="O64" s="137"/>
      <c r="P64" s="137"/>
      <c r="Q64" s="137"/>
      <c r="R64" s="137"/>
      <c r="S64" s="137"/>
      <c r="T64" s="138"/>
      <c r="V64" s="80"/>
      <c r="W64" s="227" t="s">
        <v>116</v>
      </c>
      <c r="X64" s="227"/>
      <c r="Y64" s="227"/>
      <c r="Z64" s="227"/>
      <c r="AA64" s="227"/>
      <c r="AB64" s="227"/>
      <c r="AC64" s="227"/>
      <c r="AD64" s="227"/>
      <c r="AE64" s="227"/>
      <c r="AF64" s="227"/>
      <c r="AG64" s="227"/>
      <c r="AH64" s="227"/>
      <c r="AI64" s="227"/>
      <c r="AJ64" s="227"/>
      <c r="AK64" s="227"/>
      <c r="AL64" s="227"/>
      <c r="AM64" s="227"/>
      <c r="AN64" s="227"/>
      <c r="AO64" s="84"/>
      <c r="AP64" s="95"/>
      <c r="AQ64" s="144"/>
      <c r="AR64" s="243"/>
    </row>
    <row r="65" spans="1:44" ht="9.75" customHeight="1">
      <c r="A65" s="135"/>
      <c r="B65" s="137" t="s">
        <v>112</v>
      </c>
      <c r="C65" s="137"/>
      <c r="D65" s="137"/>
      <c r="E65" s="137"/>
      <c r="F65" s="137"/>
      <c r="G65" s="137"/>
      <c r="H65" s="137"/>
      <c r="I65" s="137"/>
      <c r="J65" s="137"/>
      <c r="K65" s="137"/>
      <c r="L65" s="137"/>
      <c r="M65" s="137"/>
      <c r="N65" s="137"/>
      <c r="O65" s="137"/>
      <c r="P65" s="137"/>
      <c r="Q65" s="137"/>
      <c r="R65" s="137"/>
      <c r="S65" s="137"/>
      <c r="T65" s="138"/>
      <c r="V65" s="80"/>
      <c r="W65" s="227"/>
      <c r="X65" s="227"/>
      <c r="Y65" s="227"/>
      <c r="Z65" s="227"/>
      <c r="AA65" s="227"/>
      <c r="AB65" s="227"/>
      <c r="AC65" s="227"/>
      <c r="AD65" s="227"/>
      <c r="AE65" s="227"/>
      <c r="AF65" s="227"/>
      <c r="AG65" s="227"/>
      <c r="AH65" s="227"/>
      <c r="AI65" s="227"/>
      <c r="AJ65" s="227"/>
      <c r="AK65" s="227"/>
      <c r="AL65" s="227"/>
      <c r="AM65" s="227"/>
      <c r="AN65" s="227"/>
      <c r="AO65" s="84"/>
      <c r="AP65" s="95"/>
      <c r="AQ65" s="144" t="s">
        <v>52</v>
      </c>
      <c r="AR65" s="243" t="s">
        <v>168</v>
      </c>
    </row>
    <row r="66" spans="1:44" ht="9.75" customHeight="1">
      <c r="A66" s="135"/>
      <c r="B66" s="137"/>
      <c r="C66" s="137"/>
      <c r="D66" s="137"/>
      <c r="E66" s="137"/>
      <c r="F66" s="137"/>
      <c r="G66" s="137"/>
      <c r="H66" s="137"/>
      <c r="I66" s="137"/>
      <c r="J66" s="137"/>
      <c r="K66" s="137"/>
      <c r="L66" s="137"/>
      <c r="M66" s="137"/>
      <c r="N66" s="137"/>
      <c r="O66" s="137"/>
      <c r="P66" s="137"/>
      <c r="Q66" s="137"/>
      <c r="R66" s="137"/>
      <c r="S66" s="137"/>
      <c r="T66" s="138"/>
      <c r="V66" s="80"/>
      <c r="W66" s="73"/>
      <c r="X66" s="73"/>
      <c r="Y66" s="73"/>
      <c r="Z66" s="73"/>
      <c r="AA66" s="73"/>
      <c r="AB66" s="73"/>
      <c r="AC66" s="73"/>
      <c r="AD66" s="73"/>
      <c r="AE66" s="73"/>
      <c r="AF66" s="73"/>
      <c r="AG66" s="73"/>
      <c r="AH66" s="73"/>
      <c r="AI66" s="73"/>
      <c r="AJ66" s="73"/>
      <c r="AK66" s="73"/>
      <c r="AL66" s="73"/>
      <c r="AM66" s="73"/>
      <c r="AN66" s="73"/>
      <c r="AO66" s="84"/>
      <c r="AP66" s="95"/>
      <c r="AQ66" s="144"/>
      <c r="AR66" s="243"/>
    </row>
    <row r="67" spans="1:44" ht="9.75" customHeight="1">
      <c r="A67" s="135" t="s">
        <v>52</v>
      </c>
      <c r="B67" s="142" t="s">
        <v>117</v>
      </c>
      <c r="C67" s="137"/>
      <c r="D67" s="137"/>
      <c r="E67" s="137"/>
      <c r="F67" s="137"/>
      <c r="G67" s="137"/>
      <c r="H67" s="137"/>
      <c r="I67" s="137"/>
      <c r="J67" s="137"/>
      <c r="K67" s="137"/>
      <c r="L67" s="137"/>
      <c r="M67" s="137"/>
      <c r="N67" s="137"/>
      <c r="O67" s="137"/>
      <c r="P67" s="137"/>
      <c r="Q67" s="137"/>
      <c r="R67" s="137"/>
      <c r="S67" s="137"/>
      <c r="T67" s="138"/>
      <c r="V67" s="80"/>
      <c r="W67" s="73"/>
      <c r="X67" s="73"/>
      <c r="Y67" s="73"/>
      <c r="Z67" s="73"/>
      <c r="AA67" s="73"/>
      <c r="AB67" s="73"/>
      <c r="AC67" s="73"/>
      <c r="AD67" s="73"/>
      <c r="AE67" s="73"/>
      <c r="AF67" s="73"/>
      <c r="AG67" s="73"/>
      <c r="AH67" s="73"/>
      <c r="AI67" s="73"/>
      <c r="AJ67" s="73"/>
      <c r="AK67" s="73"/>
      <c r="AL67" s="73"/>
      <c r="AM67" s="73"/>
      <c r="AN67" s="73"/>
      <c r="AO67" s="84"/>
      <c r="AP67" s="95"/>
      <c r="AQ67" s="100"/>
      <c r="AR67" s="95"/>
    </row>
    <row r="68" spans="1:44" ht="9.75" customHeight="1">
      <c r="A68" s="135"/>
      <c r="B68" s="137"/>
      <c r="C68" s="137"/>
      <c r="D68" s="137"/>
      <c r="E68" s="137"/>
      <c r="F68" s="137"/>
      <c r="G68" s="137"/>
      <c r="H68" s="137"/>
      <c r="I68" s="137"/>
      <c r="J68" s="137"/>
      <c r="K68" s="137"/>
      <c r="L68" s="137"/>
      <c r="M68" s="137"/>
      <c r="N68" s="137"/>
      <c r="O68" s="137"/>
      <c r="P68" s="137"/>
      <c r="Q68" s="137"/>
      <c r="R68" s="137"/>
      <c r="S68" s="137"/>
      <c r="T68" s="138"/>
      <c r="V68" s="80"/>
      <c r="W68" s="73"/>
      <c r="X68" s="73"/>
      <c r="Y68" s="73"/>
      <c r="Z68" s="73"/>
      <c r="AA68" s="73"/>
      <c r="AB68" s="73"/>
      <c r="AC68" s="73"/>
      <c r="AD68" s="73"/>
      <c r="AE68" s="73"/>
      <c r="AF68" s="73"/>
      <c r="AG68" s="73"/>
      <c r="AH68" s="73"/>
      <c r="AI68" s="73"/>
      <c r="AJ68" s="73"/>
      <c r="AK68" s="73"/>
      <c r="AL68" s="73"/>
      <c r="AM68" s="73"/>
      <c r="AN68" s="73"/>
      <c r="AO68" s="84"/>
      <c r="AP68" s="95"/>
      <c r="AQ68" s="100"/>
      <c r="AR68" s="95"/>
    </row>
    <row r="69" spans="1:44" ht="9.75" customHeight="1">
      <c r="A69" s="135"/>
      <c r="B69" s="142" t="s">
        <v>118</v>
      </c>
      <c r="C69" s="137"/>
      <c r="D69" s="137"/>
      <c r="E69" s="137"/>
      <c r="F69" s="137"/>
      <c r="G69" s="137"/>
      <c r="H69" s="137"/>
      <c r="I69" s="137"/>
      <c r="J69" s="137"/>
      <c r="K69" s="137"/>
      <c r="L69" s="137"/>
      <c r="M69" s="137"/>
      <c r="N69" s="137"/>
      <c r="O69" s="137"/>
      <c r="P69" s="137"/>
      <c r="Q69" s="137"/>
      <c r="R69" s="137"/>
      <c r="S69" s="137"/>
      <c r="T69" s="138"/>
      <c r="V69" s="80"/>
      <c r="W69" s="73"/>
      <c r="X69" s="73"/>
      <c r="Y69" s="73"/>
      <c r="Z69" s="73"/>
      <c r="AA69" s="73"/>
      <c r="AB69" s="73"/>
      <c r="AC69" s="73"/>
      <c r="AD69" s="73"/>
      <c r="AE69" s="73"/>
      <c r="AF69" s="73"/>
      <c r="AG69" s="73"/>
      <c r="AH69" s="73"/>
      <c r="AI69" s="73"/>
      <c r="AJ69" s="73"/>
      <c r="AK69" s="73"/>
      <c r="AL69" s="73"/>
      <c r="AM69" s="73"/>
      <c r="AN69" s="73"/>
      <c r="AO69" s="84"/>
      <c r="AP69" s="95"/>
      <c r="AQ69" s="100"/>
      <c r="AR69" s="95"/>
    </row>
    <row r="70" spans="1:44" ht="9.75" customHeight="1">
      <c r="A70" s="135"/>
      <c r="B70" s="137"/>
      <c r="C70" s="137"/>
      <c r="D70" s="137"/>
      <c r="E70" s="137"/>
      <c r="F70" s="137"/>
      <c r="G70" s="137"/>
      <c r="H70" s="137"/>
      <c r="I70" s="137"/>
      <c r="J70" s="137"/>
      <c r="K70" s="137"/>
      <c r="L70" s="137"/>
      <c r="M70" s="137"/>
      <c r="N70" s="137"/>
      <c r="O70" s="137"/>
      <c r="P70" s="137"/>
      <c r="Q70" s="137"/>
      <c r="R70" s="137"/>
      <c r="S70" s="137"/>
      <c r="T70" s="138"/>
      <c r="V70" s="80"/>
      <c r="W70" s="73"/>
      <c r="X70" s="73"/>
      <c r="Y70" s="73"/>
      <c r="Z70" s="73"/>
      <c r="AA70" s="73"/>
      <c r="AB70" s="73"/>
      <c r="AC70" s="73"/>
      <c r="AD70" s="73"/>
      <c r="AE70" s="73"/>
      <c r="AF70" s="73"/>
      <c r="AG70" s="73"/>
      <c r="AH70" s="73"/>
      <c r="AI70" s="73"/>
      <c r="AJ70" s="73"/>
      <c r="AK70" s="73"/>
      <c r="AL70" s="73"/>
      <c r="AM70" s="73"/>
      <c r="AN70" s="73"/>
      <c r="AO70" s="84"/>
      <c r="AP70" s="95"/>
      <c r="AQ70" s="100"/>
      <c r="AR70" s="95"/>
    </row>
    <row r="71" spans="1:44" ht="9.75" customHeight="1">
      <c r="A71" s="135" t="s">
        <v>99</v>
      </c>
      <c r="B71" s="137" t="s">
        <v>106</v>
      </c>
      <c r="C71" s="137"/>
      <c r="D71" s="137"/>
      <c r="E71" s="137"/>
      <c r="F71" s="137"/>
      <c r="G71" s="137"/>
      <c r="H71" s="137"/>
      <c r="I71" s="137"/>
      <c r="J71" s="137"/>
      <c r="K71" s="137"/>
      <c r="L71" s="137"/>
      <c r="M71" s="137"/>
      <c r="N71" s="137"/>
      <c r="O71" s="137"/>
      <c r="P71" s="137"/>
      <c r="Q71" s="137"/>
      <c r="R71" s="137"/>
      <c r="S71" s="137"/>
      <c r="T71" s="138"/>
      <c r="V71" s="80"/>
      <c r="W71" s="73"/>
      <c r="X71" s="73"/>
      <c r="Y71" s="73"/>
      <c r="Z71" s="73"/>
      <c r="AA71" s="73"/>
      <c r="AB71" s="73"/>
      <c r="AC71" s="73"/>
      <c r="AD71" s="73"/>
      <c r="AE71" s="73"/>
      <c r="AF71" s="73"/>
      <c r="AG71" s="73"/>
      <c r="AH71" s="73"/>
      <c r="AI71" s="73"/>
      <c r="AJ71" s="73"/>
      <c r="AK71" s="73"/>
      <c r="AL71" s="73"/>
      <c r="AM71" s="73"/>
      <c r="AN71" s="73"/>
      <c r="AO71" s="84"/>
      <c r="AP71" s="95"/>
      <c r="AQ71" s="100"/>
      <c r="AR71" s="95"/>
    </row>
    <row r="72" spans="1:44" ht="9.75" customHeight="1" thickBot="1">
      <c r="A72" s="136"/>
      <c r="B72" s="140"/>
      <c r="C72" s="140"/>
      <c r="D72" s="140"/>
      <c r="E72" s="140"/>
      <c r="F72" s="140"/>
      <c r="G72" s="140"/>
      <c r="H72" s="140"/>
      <c r="I72" s="140"/>
      <c r="J72" s="140"/>
      <c r="K72" s="140"/>
      <c r="L72" s="140"/>
      <c r="M72" s="140"/>
      <c r="N72" s="140"/>
      <c r="O72" s="140"/>
      <c r="P72" s="140"/>
      <c r="Q72" s="140"/>
      <c r="R72" s="140"/>
      <c r="S72" s="140"/>
      <c r="T72" s="141"/>
      <c r="V72" s="91"/>
      <c r="W72" s="92"/>
      <c r="X72" s="92"/>
      <c r="Y72" s="92"/>
      <c r="Z72" s="92"/>
      <c r="AA72" s="92"/>
      <c r="AB72" s="92"/>
      <c r="AC72" s="92"/>
      <c r="AD72" s="92"/>
      <c r="AE72" s="92"/>
      <c r="AF72" s="92"/>
      <c r="AG72" s="92"/>
      <c r="AH72" s="92"/>
      <c r="AI72" s="92"/>
      <c r="AJ72" s="92"/>
      <c r="AK72" s="92"/>
      <c r="AL72" s="92"/>
      <c r="AM72" s="92"/>
      <c r="AN72" s="92"/>
      <c r="AO72" s="94"/>
      <c r="AP72" s="95"/>
      <c r="AQ72" s="100"/>
      <c r="AR72" s="95"/>
    </row>
    <row r="73" spans="22:44" ht="9.75" customHeight="1" thickTop="1">
      <c r="V73" s="95"/>
      <c r="W73" s="95"/>
      <c r="X73" s="95"/>
      <c r="Y73" s="95"/>
      <c r="Z73" s="95"/>
      <c r="AA73" s="95"/>
      <c r="AB73" s="95"/>
      <c r="AC73" s="95"/>
      <c r="AD73" s="95"/>
      <c r="AE73" s="95"/>
      <c r="AF73" s="95"/>
      <c r="AG73" s="95"/>
      <c r="AH73" s="95"/>
      <c r="AI73" s="95"/>
      <c r="AJ73" s="95"/>
      <c r="AK73" s="95"/>
      <c r="AL73" s="95"/>
      <c r="AM73" s="95"/>
      <c r="AN73" s="95"/>
      <c r="AO73" s="95"/>
      <c r="AP73" s="95"/>
      <c r="AQ73" s="100"/>
      <c r="AR73" s="95"/>
    </row>
    <row r="76" spans="1:20" ht="18.75">
      <c r="A76" s="1"/>
      <c r="B76" s="1"/>
      <c r="C76" s="1"/>
      <c r="D76" s="1"/>
      <c r="E76" s="1"/>
      <c r="F76" s="1"/>
      <c r="G76" s="1"/>
      <c r="H76" s="1"/>
      <c r="I76" s="1"/>
      <c r="J76" s="1"/>
      <c r="K76" s="1"/>
      <c r="L76" s="1"/>
      <c r="M76" s="1"/>
      <c r="N76" s="1"/>
      <c r="O76" s="1"/>
      <c r="P76" s="1"/>
      <c r="Q76" s="1"/>
      <c r="R76" s="1"/>
      <c r="S76" s="1"/>
      <c r="T76" s="1"/>
    </row>
    <row r="77" spans="1:20" ht="18.75">
      <c r="A77" s="1"/>
      <c r="B77" s="1"/>
      <c r="C77" s="1"/>
      <c r="D77" s="1"/>
      <c r="E77" s="1"/>
      <c r="F77" s="1"/>
      <c r="G77" s="1"/>
      <c r="H77" s="1"/>
      <c r="I77" s="1"/>
      <c r="J77" s="1"/>
      <c r="K77" s="1"/>
      <c r="L77" s="1"/>
      <c r="M77" s="1"/>
      <c r="N77" s="1"/>
      <c r="O77" s="1"/>
      <c r="P77" s="1"/>
      <c r="Q77" s="1"/>
      <c r="R77" s="1"/>
      <c r="S77" s="1"/>
      <c r="T77" s="1"/>
    </row>
    <row r="78" spans="1:20" ht="18.75">
      <c r="A78" s="1"/>
      <c r="B78" s="1"/>
      <c r="C78" s="1"/>
      <c r="D78" s="1"/>
      <c r="E78" s="1"/>
      <c r="F78" s="1"/>
      <c r="G78" s="1"/>
      <c r="H78" s="1"/>
      <c r="I78" s="1"/>
      <c r="J78" s="1"/>
      <c r="K78" s="1"/>
      <c r="L78" s="1"/>
      <c r="M78" s="1"/>
      <c r="N78" s="1"/>
      <c r="O78" s="1"/>
      <c r="P78" s="1"/>
      <c r="Q78" s="1"/>
      <c r="R78" s="1"/>
      <c r="S78" s="1"/>
      <c r="T78" s="1"/>
    </row>
    <row r="79" spans="1:20" ht="18.75">
      <c r="A79" s="1"/>
      <c r="B79" s="1"/>
      <c r="C79" s="1"/>
      <c r="D79" s="1"/>
      <c r="E79" s="1"/>
      <c r="F79" s="1"/>
      <c r="G79" s="1"/>
      <c r="H79" s="1"/>
      <c r="I79" s="1"/>
      <c r="J79" s="1"/>
      <c r="K79" s="1"/>
      <c r="L79" s="1"/>
      <c r="M79" s="1"/>
      <c r="N79" s="1"/>
      <c r="O79" s="1"/>
      <c r="P79" s="1"/>
      <c r="Q79" s="1"/>
      <c r="R79" s="1"/>
      <c r="S79" s="1"/>
      <c r="T79" s="1"/>
    </row>
    <row r="80" spans="1:20" ht="18.75">
      <c r="A80" s="1"/>
      <c r="B80" s="1"/>
      <c r="C80" s="1"/>
      <c r="D80" s="1"/>
      <c r="E80" s="1"/>
      <c r="F80" s="1"/>
      <c r="G80" s="1"/>
      <c r="H80" s="1"/>
      <c r="I80" s="1"/>
      <c r="J80" s="1"/>
      <c r="K80" s="1"/>
      <c r="L80" s="1"/>
      <c r="M80" s="1"/>
      <c r="N80" s="1"/>
      <c r="O80" s="1"/>
      <c r="P80" s="1"/>
      <c r="Q80" s="1"/>
      <c r="R80" s="1"/>
      <c r="S80" s="1"/>
      <c r="T80" s="1"/>
    </row>
    <row r="81" spans="1:20" ht="18.75">
      <c r="A81" s="1"/>
      <c r="B81" s="1"/>
      <c r="C81" s="1"/>
      <c r="D81" s="1"/>
      <c r="E81" s="1"/>
      <c r="F81" s="1"/>
      <c r="G81" s="1"/>
      <c r="H81" s="1"/>
      <c r="I81" s="1"/>
      <c r="J81" s="1"/>
      <c r="K81" s="1"/>
      <c r="L81" s="1"/>
      <c r="M81" s="1"/>
      <c r="N81" s="1"/>
      <c r="O81" s="1"/>
      <c r="P81" s="1"/>
      <c r="Q81" s="1"/>
      <c r="R81" s="1"/>
      <c r="S81" s="1"/>
      <c r="T81" s="1"/>
    </row>
  </sheetData>
  <sheetProtection selectLockedCells="1"/>
  <mergeCells count="299">
    <mergeCell ref="AR63:AR64"/>
    <mergeCell ref="AQ65:AQ66"/>
    <mergeCell ref="AR65:AR66"/>
    <mergeCell ref="W64:AN65"/>
    <mergeCell ref="Y40:AC41"/>
    <mergeCell ref="X40:X41"/>
    <mergeCell ref="W50:AE51"/>
    <mergeCell ref="AI46:AN48"/>
    <mergeCell ref="B63:T64"/>
    <mergeCell ref="W56:AE57"/>
    <mergeCell ref="W52:AE53"/>
    <mergeCell ref="W54:AE55"/>
    <mergeCell ref="B55:T56"/>
    <mergeCell ref="B57:T58"/>
    <mergeCell ref="B59:T60"/>
    <mergeCell ref="B61:T62"/>
    <mergeCell ref="V60:X61"/>
    <mergeCell ref="A53:T54"/>
    <mergeCell ref="I38:I39"/>
    <mergeCell ref="I40:I41"/>
    <mergeCell ref="F38:F39"/>
    <mergeCell ref="F40:F41"/>
    <mergeCell ref="B38:E39"/>
    <mergeCell ref="B40:E41"/>
    <mergeCell ref="H38:H39"/>
    <mergeCell ref="G38:G39"/>
    <mergeCell ref="G40:G41"/>
    <mergeCell ref="B46:D47"/>
    <mergeCell ref="A28:A29"/>
    <mergeCell ref="A30:A31"/>
    <mergeCell ref="A32:A33"/>
    <mergeCell ref="A34:A35"/>
    <mergeCell ref="A36:A37"/>
    <mergeCell ref="A38:A39"/>
    <mergeCell ref="A40:A41"/>
    <mergeCell ref="B42:D45"/>
    <mergeCell ref="F16:K17"/>
    <mergeCell ref="F22:F23"/>
    <mergeCell ref="F24:F25"/>
    <mergeCell ref="F26:F27"/>
    <mergeCell ref="F28:F29"/>
    <mergeCell ref="A22:A23"/>
    <mergeCell ref="A24:A25"/>
    <mergeCell ref="A26:A27"/>
    <mergeCell ref="B18:D19"/>
    <mergeCell ref="E18:E19"/>
    <mergeCell ref="B22:E23"/>
    <mergeCell ref="B32:E33"/>
    <mergeCell ref="B34:E35"/>
    <mergeCell ref="B36:E37"/>
    <mergeCell ref="F30:F31"/>
    <mergeCell ref="F32:F33"/>
    <mergeCell ref="F34:F35"/>
    <mergeCell ref="F36:F37"/>
    <mergeCell ref="B24:E25"/>
    <mergeCell ref="B26:E27"/>
    <mergeCell ref="I34:I35"/>
    <mergeCell ref="I36:I37"/>
    <mergeCell ref="I32:I33"/>
    <mergeCell ref="G36:G37"/>
    <mergeCell ref="H36:H37"/>
    <mergeCell ref="V9:X10"/>
    <mergeCell ref="W18:Z19"/>
    <mergeCell ref="Y22:AC23"/>
    <mergeCell ref="X22:X23"/>
    <mergeCell ref="Y20:AC21"/>
    <mergeCell ref="Y9:AG10"/>
    <mergeCell ref="V6:AO7"/>
    <mergeCell ref="V1:AO3"/>
    <mergeCell ref="V4:AO5"/>
    <mergeCell ref="Q16:T17"/>
    <mergeCell ref="AM9:AO10"/>
    <mergeCell ref="AK9:AL10"/>
    <mergeCell ref="W13:AC14"/>
    <mergeCell ref="W16:Z17"/>
    <mergeCell ref="A5:T7"/>
    <mergeCell ref="A1:H2"/>
    <mergeCell ref="Q1:T2"/>
    <mergeCell ref="A3:B4"/>
    <mergeCell ref="B8:S9"/>
    <mergeCell ref="B10:S11"/>
    <mergeCell ref="A12:T13"/>
    <mergeCell ref="C3:S4"/>
    <mergeCell ref="B14:D15"/>
    <mergeCell ref="F14:K15"/>
    <mergeCell ref="Q14:T15"/>
    <mergeCell ref="M14:O15"/>
    <mergeCell ref="M16:O17"/>
    <mergeCell ref="P14:P15"/>
    <mergeCell ref="P16:P17"/>
    <mergeCell ref="B16:D17"/>
    <mergeCell ref="E14:E15"/>
    <mergeCell ref="E16:E17"/>
    <mergeCell ref="Y24:AC25"/>
    <mergeCell ref="Y26:AC27"/>
    <mergeCell ref="Y28:AC29"/>
    <mergeCell ref="X24:X25"/>
    <mergeCell ref="X26:X27"/>
    <mergeCell ref="X28:X29"/>
    <mergeCell ref="R20:T21"/>
    <mergeCell ref="F20:H21"/>
    <mergeCell ref="R22:T23"/>
    <mergeCell ref="P18:T19"/>
    <mergeCell ref="R24:T25"/>
    <mergeCell ref="R26:T27"/>
    <mergeCell ref="G22:G23"/>
    <mergeCell ref="H22:H23"/>
    <mergeCell ref="G24:G25"/>
    <mergeCell ref="H24:H25"/>
    <mergeCell ref="H26:H27"/>
    <mergeCell ref="G26:G27"/>
    <mergeCell ref="J24:L25"/>
    <mergeCell ref="J22:L23"/>
    <mergeCell ref="Y36:AC37"/>
    <mergeCell ref="Y38:AC39"/>
    <mergeCell ref="X36:X37"/>
    <mergeCell ref="X38:X39"/>
    <mergeCell ref="M32:M33"/>
    <mergeCell ref="M34:M35"/>
    <mergeCell ref="M30:M31"/>
    <mergeCell ref="M38:M39"/>
    <mergeCell ref="M36:M37"/>
    <mergeCell ref="Y30:AC31"/>
    <mergeCell ref="Y32:AC33"/>
    <mergeCell ref="Y34:AC35"/>
    <mergeCell ref="X30:X31"/>
    <mergeCell ref="X32:X33"/>
    <mergeCell ref="X34:X35"/>
    <mergeCell ref="R38:T39"/>
    <mergeCell ref="J30:L31"/>
    <mergeCell ref="J32:L33"/>
    <mergeCell ref="J34:L35"/>
    <mergeCell ref="J36:L37"/>
    <mergeCell ref="J38:L39"/>
    <mergeCell ref="J40:L41"/>
    <mergeCell ref="I26:I27"/>
    <mergeCell ref="I22:I23"/>
    <mergeCell ref="M22:M23"/>
    <mergeCell ref="M24:M25"/>
    <mergeCell ref="M26:M27"/>
    <mergeCell ref="Q28:Q29"/>
    <mergeCell ref="M28:M29"/>
    <mergeCell ref="B20:E21"/>
    <mergeCell ref="F18:O19"/>
    <mergeCell ref="N22:P23"/>
    <mergeCell ref="N24:P25"/>
    <mergeCell ref="N26:P27"/>
    <mergeCell ref="N28:P29"/>
    <mergeCell ref="I28:I29"/>
    <mergeCell ref="J26:L27"/>
    <mergeCell ref="J28:L29"/>
    <mergeCell ref="I24:I25"/>
    <mergeCell ref="N32:P33"/>
    <mergeCell ref="N34:P35"/>
    <mergeCell ref="N36:P37"/>
    <mergeCell ref="N38:P39"/>
    <mergeCell ref="B28:E29"/>
    <mergeCell ref="B30:E31"/>
    <mergeCell ref="I30:I31"/>
    <mergeCell ref="N30:P31"/>
    <mergeCell ref="H34:H35"/>
    <mergeCell ref="G34:G35"/>
    <mergeCell ref="Q38:Q39"/>
    <mergeCell ref="R28:T29"/>
    <mergeCell ref="R30:T31"/>
    <mergeCell ref="Q32:Q33"/>
    <mergeCell ref="Q34:Q35"/>
    <mergeCell ref="Q36:Q37"/>
    <mergeCell ref="R34:T35"/>
    <mergeCell ref="R36:T37"/>
    <mergeCell ref="R32:T33"/>
    <mergeCell ref="AA16:AL17"/>
    <mergeCell ref="Q30:Q31"/>
    <mergeCell ref="Q22:Q23"/>
    <mergeCell ref="Q24:Q25"/>
    <mergeCell ref="Q26:Q27"/>
    <mergeCell ref="J20:L21"/>
    <mergeCell ref="N20:P21"/>
    <mergeCell ref="AD20:AF21"/>
    <mergeCell ref="AG20:AI21"/>
    <mergeCell ref="AD28:AF29"/>
    <mergeCell ref="AD30:AF31"/>
    <mergeCell ref="AD22:AF23"/>
    <mergeCell ref="R40:T41"/>
    <mergeCell ref="N50:O51"/>
    <mergeCell ref="AK43:AN44"/>
    <mergeCell ref="AF43:AJ44"/>
    <mergeCell ref="AK32:AN33"/>
    <mergeCell ref="AK34:AN35"/>
    <mergeCell ref="AK36:AN37"/>
    <mergeCell ref="AD32:AF33"/>
    <mergeCell ref="AD34:AF35"/>
    <mergeCell ref="AD36:AF37"/>
    <mergeCell ref="AF41:AJ42"/>
    <mergeCell ref="AK41:AN42"/>
    <mergeCell ref="AK22:AN23"/>
    <mergeCell ref="AK24:AN25"/>
    <mergeCell ref="AK26:AN27"/>
    <mergeCell ref="AK28:AN29"/>
    <mergeCell ref="AK30:AN31"/>
    <mergeCell ref="AG22:AI23"/>
    <mergeCell ref="AG24:AI25"/>
    <mergeCell ref="AG26:AI27"/>
    <mergeCell ref="AF47:AH48"/>
    <mergeCell ref="AQ1:AR4"/>
    <mergeCell ref="AG28:AI29"/>
    <mergeCell ref="AG30:AI31"/>
    <mergeCell ref="AD24:AF25"/>
    <mergeCell ref="AD26:AF27"/>
    <mergeCell ref="AR43:AR44"/>
    <mergeCell ref="AR5:AR6"/>
    <mergeCell ref="B65:T66"/>
    <mergeCell ref="AG32:AI33"/>
    <mergeCell ref="AG34:AI35"/>
    <mergeCell ref="AG36:AI37"/>
    <mergeCell ref="AQ49:AQ50"/>
    <mergeCell ref="B71:T72"/>
    <mergeCell ref="B69:T70"/>
    <mergeCell ref="W62:AN63"/>
    <mergeCell ref="AQ63:AQ64"/>
    <mergeCell ref="B67:T68"/>
    <mergeCell ref="A55:A56"/>
    <mergeCell ref="A57:A58"/>
    <mergeCell ref="A59:A60"/>
    <mergeCell ref="A61:A62"/>
    <mergeCell ref="A65:A66"/>
    <mergeCell ref="A71:A72"/>
    <mergeCell ref="A69:A70"/>
    <mergeCell ref="A67:A68"/>
    <mergeCell ref="A63:A64"/>
    <mergeCell ref="AR7:AR8"/>
    <mergeCell ref="AR13:AR14"/>
    <mergeCell ref="AR11:AR12"/>
    <mergeCell ref="AR15:AR16"/>
    <mergeCell ref="AQ5:AQ6"/>
    <mergeCell ref="AQ7:AQ8"/>
    <mergeCell ref="AQ15:AQ16"/>
    <mergeCell ref="AQ19:AQ20"/>
    <mergeCell ref="AR17:AR18"/>
    <mergeCell ref="AR19:AR20"/>
    <mergeCell ref="AR9:AR10"/>
    <mergeCell ref="P48:P49"/>
    <mergeCell ref="AR21:AR22"/>
    <mergeCell ref="AQ39:AR42"/>
    <mergeCell ref="AQ43:AQ44"/>
    <mergeCell ref="AQ31:AQ32"/>
    <mergeCell ref="AR23:AR24"/>
    <mergeCell ref="AR61:AR62"/>
    <mergeCell ref="AR51:AR52"/>
    <mergeCell ref="AR53:AR54"/>
    <mergeCell ref="AR55:AR56"/>
    <mergeCell ref="AR57:AR58"/>
    <mergeCell ref="AR59:AR60"/>
    <mergeCell ref="AR25:AR26"/>
    <mergeCell ref="AR27:AR28"/>
    <mergeCell ref="AQ21:AQ22"/>
    <mergeCell ref="AR31:AR32"/>
    <mergeCell ref="AR33:AR34"/>
    <mergeCell ref="AQ23:AQ24"/>
    <mergeCell ref="AQ25:AQ26"/>
    <mergeCell ref="AQ27:AQ28"/>
    <mergeCell ref="AQ29:AQ30"/>
    <mergeCell ref="AQ59:AQ60"/>
    <mergeCell ref="AQ61:AQ62"/>
    <mergeCell ref="AQ53:AQ54"/>
    <mergeCell ref="AQ45:AQ46"/>
    <mergeCell ref="AQ55:AQ56"/>
    <mergeCell ref="AQ57:AQ58"/>
    <mergeCell ref="Q50:T51"/>
    <mergeCell ref="N46:P47"/>
    <mergeCell ref="Q48:T49"/>
    <mergeCell ref="AR45:AR46"/>
    <mergeCell ref="AR47:AR48"/>
    <mergeCell ref="AR49:AR50"/>
    <mergeCell ref="AQ51:AQ52"/>
    <mergeCell ref="B48:D49"/>
    <mergeCell ref="B50:D51"/>
    <mergeCell ref="P50:P51"/>
    <mergeCell ref="E48:E49"/>
    <mergeCell ref="E50:E51"/>
    <mergeCell ref="F50:M51"/>
    <mergeCell ref="N48:O49"/>
    <mergeCell ref="F48:M49"/>
    <mergeCell ref="AQ47:AQ48"/>
    <mergeCell ref="H40:H41"/>
    <mergeCell ref="E42:E45"/>
    <mergeCell ref="M40:M41"/>
    <mergeCell ref="Q40:Q41"/>
    <mergeCell ref="N40:P41"/>
    <mergeCell ref="F42:T43"/>
    <mergeCell ref="F44:T45"/>
    <mergeCell ref="AF39:AJ40"/>
    <mergeCell ref="AK39:AN40"/>
    <mergeCell ref="G28:G29"/>
    <mergeCell ref="H28:H29"/>
    <mergeCell ref="H30:H31"/>
    <mergeCell ref="G30:G31"/>
    <mergeCell ref="G32:G33"/>
    <mergeCell ref="H32:H33"/>
  </mergeCells>
  <conditionalFormatting sqref="AK22:AN38">
    <cfRule type="expression" priority="1" dxfId="2">
      <formula>$Y22&gt;""</formula>
    </cfRule>
  </conditionalFormatting>
  <dataValidations count="3">
    <dataValidation type="list" allowBlank="1" showInputMessage="1" showErrorMessage="1" sqref="F14:K15">
      <formula1>$AT$8:$AT$22</formula1>
    </dataValidation>
    <dataValidation type="list" allowBlank="1" showInputMessage="1" showErrorMessage="1" sqref="T9">
      <formula1>$AU$8:$AU$20</formula1>
    </dataValidation>
    <dataValidation type="list" allowBlank="1" showInputMessage="1" showErrorMessage="1" sqref="Q14:T15">
      <formula1>$AV$8:$AV$19</formula1>
    </dataValidation>
  </dataValidations>
  <hyperlinks>
    <hyperlink ref="AR13" r:id="rId1" display="counter-tyo@sumitomo-soko.co.jp"/>
    <hyperlink ref="AR11" r:id="rId2" display="aomiswc-counter@sumitomo-soko.co.jp"/>
  </hyperlinks>
  <printOptions/>
  <pageMargins left="0.3937007874015748" right="0.3937007874015748" top="0.3937007874015748" bottom="0.3937007874015748" header="0.31496062992125984" footer="0.31496062992125984"/>
  <pageSetup blackAndWhite="1" fitToHeight="1" fitToWidth="1" horizontalDpi="600" verticalDpi="600" orientation="landscape" paperSize="9" scale="75"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BJ81"/>
  <sheetViews>
    <sheetView zoomScale="85" zoomScaleNormal="85" zoomScalePageLayoutView="0" workbookViewId="0" topLeftCell="A1">
      <selection activeCell="AR11" sqref="AR11:AR12"/>
    </sheetView>
  </sheetViews>
  <sheetFormatPr defaultColWidth="9.140625" defaultRowHeight="15"/>
  <cols>
    <col min="1" max="20" width="4.00390625" style="5" customWidth="1"/>
    <col min="21" max="21" width="1.7109375" style="5" customWidth="1"/>
    <col min="22" max="42" width="4.00390625" style="5" customWidth="1"/>
    <col min="43" max="43" width="5.8515625" style="1" customWidth="1"/>
    <col min="44" max="44" width="86.140625" style="5" customWidth="1"/>
    <col min="45" max="45" width="9.00390625" style="1" customWidth="1"/>
    <col min="46" max="46" width="25.140625" style="1" customWidth="1"/>
    <col min="47" max="47" width="34.00390625" style="1" customWidth="1"/>
    <col min="48" max="48" width="9.00390625" style="1" customWidth="1"/>
    <col min="49" max="16384" width="9.00390625" style="1" customWidth="1"/>
  </cols>
  <sheetData>
    <row r="1" spans="1:47" ht="9.75" customHeight="1">
      <c r="A1" s="181" t="s">
        <v>53</v>
      </c>
      <c r="B1" s="182"/>
      <c r="C1" s="182"/>
      <c r="D1" s="182"/>
      <c r="E1" s="182"/>
      <c r="F1" s="182"/>
      <c r="G1" s="182"/>
      <c r="H1" s="182"/>
      <c r="I1" s="8"/>
      <c r="J1" s="8"/>
      <c r="K1" s="9"/>
      <c r="L1" s="9"/>
      <c r="M1" s="9"/>
      <c r="N1" s="9"/>
      <c r="O1" s="9"/>
      <c r="P1" s="10"/>
      <c r="Q1" s="185">
        <f ca="1">TODAY()</f>
        <v>45202</v>
      </c>
      <c r="R1" s="185"/>
      <c r="S1" s="185"/>
      <c r="T1" s="186"/>
      <c r="V1" s="311" t="s">
        <v>113</v>
      </c>
      <c r="W1" s="312"/>
      <c r="X1" s="312"/>
      <c r="Y1" s="312"/>
      <c r="Z1" s="312"/>
      <c r="AA1" s="312"/>
      <c r="AB1" s="312"/>
      <c r="AC1" s="312"/>
      <c r="AD1" s="312"/>
      <c r="AE1" s="312"/>
      <c r="AF1" s="312"/>
      <c r="AG1" s="312"/>
      <c r="AH1" s="312"/>
      <c r="AI1" s="312"/>
      <c r="AJ1" s="312"/>
      <c r="AK1" s="312"/>
      <c r="AL1" s="312"/>
      <c r="AM1" s="312"/>
      <c r="AN1" s="312"/>
      <c r="AO1" s="313"/>
      <c r="AP1" s="28"/>
      <c r="AQ1" s="317" t="s">
        <v>120</v>
      </c>
      <c r="AR1" s="317"/>
      <c r="AU1" s="1" t="str">
        <f>VLOOKUP(Q14,AU7:AV20,2,FALSE)</f>
        <v>A</v>
      </c>
    </row>
    <row r="2" spans="1:47" ht="9.75" customHeight="1">
      <c r="A2" s="183"/>
      <c r="B2" s="184"/>
      <c r="C2" s="184"/>
      <c r="D2" s="184"/>
      <c r="E2" s="184"/>
      <c r="F2" s="184"/>
      <c r="G2" s="184"/>
      <c r="H2" s="184"/>
      <c r="I2" s="25"/>
      <c r="J2" s="25"/>
      <c r="Q2" s="187"/>
      <c r="R2" s="187"/>
      <c r="S2" s="187"/>
      <c r="T2" s="188"/>
      <c r="V2" s="314"/>
      <c r="W2" s="315"/>
      <c r="X2" s="315"/>
      <c r="Y2" s="315"/>
      <c r="Z2" s="315"/>
      <c r="AA2" s="315"/>
      <c r="AB2" s="315"/>
      <c r="AC2" s="315"/>
      <c r="AD2" s="315"/>
      <c r="AE2" s="315"/>
      <c r="AF2" s="315"/>
      <c r="AG2" s="315"/>
      <c r="AH2" s="315"/>
      <c r="AI2" s="315"/>
      <c r="AJ2" s="315"/>
      <c r="AK2" s="315"/>
      <c r="AL2" s="315"/>
      <c r="AM2" s="315"/>
      <c r="AN2" s="315"/>
      <c r="AO2" s="316"/>
      <c r="AP2" s="28"/>
      <c r="AQ2" s="317"/>
      <c r="AR2" s="317"/>
      <c r="AU2" s="1" t="s">
        <v>157</v>
      </c>
    </row>
    <row r="3" spans="1:47" ht="9.75" customHeight="1">
      <c r="A3" s="189" t="s">
        <v>54</v>
      </c>
      <c r="B3" s="166"/>
      <c r="C3" s="195" t="str">
        <f>_xlfn.IFERROR(IF(AU1="A",AU2,AU3),"搬入先CYを選択してください")</f>
        <v>青海 : aomiswc-counter@sumitomo-soko.co.jp</v>
      </c>
      <c r="D3" s="195"/>
      <c r="E3" s="195"/>
      <c r="F3" s="195"/>
      <c r="G3" s="195"/>
      <c r="H3" s="195"/>
      <c r="I3" s="195"/>
      <c r="J3" s="195"/>
      <c r="K3" s="195"/>
      <c r="L3" s="195"/>
      <c r="M3" s="195"/>
      <c r="N3" s="195"/>
      <c r="O3" s="195"/>
      <c r="P3" s="195"/>
      <c r="Q3" s="195"/>
      <c r="R3" s="195"/>
      <c r="S3" s="195"/>
      <c r="T3" s="6"/>
      <c r="V3" s="314"/>
      <c r="W3" s="315"/>
      <c r="X3" s="315"/>
      <c r="Y3" s="315"/>
      <c r="Z3" s="315"/>
      <c r="AA3" s="315"/>
      <c r="AB3" s="315"/>
      <c r="AC3" s="315"/>
      <c r="AD3" s="315"/>
      <c r="AE3" s="315"/>
      <c r="AF3" s="315"/>
      <c r="AG3" s="315"/>
      <c r="AH3" s="315"/>
      <c r="AI3" s="315"/>
      <c r="AJ3" s="315"/>
      <c r="AK3" s="315"/>
      <c r="AL3" s="315"/>
      <c r="AM3" s="315"/>
      <c r="AN3" s="315"/>
      <c r="AO3" s="316"/>
      <c r="AP3" s="28"/>
      <c r="AQ3" s="317"/>
      <c r="AR3" s="317"/>
      <c r="AU3" s="1" t="s">
        <v>158</v>
      </c>
    </row>
    <row r="4" spans="1:47" ht="9.75" customHeight="1">
      <c r="A4" s="189"/>
      <c r="B4" s="166"/>
      <c r="C4" s="195"/>
      <c r="D4" s="195"/>
      <c r="E4" s="195"/>
      <c r="F4" s="195"/>
      <c r="G4" s="195"/>
      <c r="H4" s="195"/>
      <c r="I4" s="195"/>
      <c r="J4" s="195"/>
      <c r="K4" s="195"/>
      <c r="L4" s="195"/>
      <c r="M4" s="195"/>
      <c r="N4" s="195"/>
      <c r="O4" s="195"/>
      <c r="P4" s="195"/>
      <c r="Q4" s="195"/>
      <c r="R4" s="195"/>
      <c r="S4" s="195"/>
      <c r="T4" s="11"/>
      <c r="V4" s="300" t="s">
        <v>13</v>
      </c>
      <c r="W4" s="301"/>
      <c r="X4" s="301"/>
      <c r="Y4" s="301"/>
      <c r="Z4" s="301"/>
      <c r="AA4" s="301"/>
      <c r="AB4" s="301"/>
      <c r="AC4" s="301"/>
      <c r="AD4" s="301"/>
      <c r="AE4" s="301"/>
      <c r="AF4" s="301"/>
      <c r="AG4" s="301"/>
      <c r="AH4" s="301"/>
      <c r="AI4" s="301"/>
      <c r="AJ4" s="301"/>
      <c r="AK4" s="301"/>
      <c r="AL4" s="301"/>
      <c r="AM4" s="301"/>
      <c r="AN4" s="301"/>
      <c r="AO4" s="302"/>
      <c r="AP4" s="27"/>
      <c r="AQ4" s="317"/>
      <c r="AR4" s="317"/>
      <c r="AU4" s="1" t="s">
        <v>100</v>
      </c>
    </row>
    <row r="5" spans="1:47" ht="9.75" customHeight="1">
      <c r="A5" s="217" t="s">
        <v>0</v>
      </c>
      <c r="B5" s="218"/>
      <c r="C5" s="218"/>
      <c r="D5" s="218"/>
      <c r="E5" s="218"/>
      <c r="F5" s="218"/>
      <c r="G5" s="218"/>
      <c r="H5" s="218"/>
      <c r="I5" s="218"/>
      <c r="J5" s="218"/>
      <c r="K5" s="218"/>
      <c r="L5" s="218"/>
      <c r="M5" s="218"/>
      <c r="N5" s="218"/>
      <c r="O5" s="218"/>
      <c r="P5" s="218"/>
      <c r="Q5" s="218"/>
      <c r="R5" s="218"/>
      <c r="S5" s="218"/>
      <c r="T5" s="219"/>
      <c r="V5" s="300"/>
      <c r="W5" s="301"/>
      <c r="X5" s="301"/>
      <c r="Y5" s="301"/>
      <c r="Z5" s="301"/>
      <c r="AA5" s="301"/>
      <c r="AB5" s="301"/>
      <c r="AC5" s="301"/>
      <c r="AD5" s="301"/>
      <c r="AE5" s="301"/>
      <c r="AF5" s="301"/>
      <c r="AG5" s="301"/>
      <c r="AH5" s="301"/>
      <c r="AI5" s="301"/>
      <c r="AJ5" s="301"/>
      <c r="AK5" s="301"/>
      <c r="AL5" s="301"/>
      <c r="AM5" s="301"/>
      <c r="AN5" s="301"/>
      <c r="AO5" s="302"/>
      <c r="AP5" s="27"/>
      <c r="AQ5" s="253" t="s">
        <v>6</v>
      </c>
      <c r="AR5" s="184" t="s">
        <v>126</v>
      </c>
      <c r="AU5" s="1" t="s">
        <v>101</v>
      </c>
    </row>
    <row r="6" spans="1:44" ht="9.75" customHeight="1">
      <c r="A6" s="217"/>
      <c r="B6" s="218"/>
      <c r="C6" s="218"/>
      <c r="D6" s="218"/>
      <c r="E6" s="218"/>
      <c r="F6" s="218"/>
      <c r="G6" s="218"/>
      <c r="H6" s="218"/>
      <c r="I6" s="218"/>
      <c r="J6" s="218"/>
      <c r="K6" s="218"/>
      <c r="L6" s="218"/>
      <c r="M6" s="218"/>
      <c r="N6" s="218"/>
      <c r="O6" s="218"/>
      <c r="P6" s="218"/>
      <c r="Q6" s="218"/>
      <c r="R6" s="218"/>
      <c r="S6" s="218"/>
      <c r="T6" s="219"/>
      <c r="V6" s="300" t="s">
        <v>14</v>
      </c>
      <c r="W6" s="301"/>
      <c r="X6" s="301"/>
      <c r="Y6" s="301"/>
      <c r="Z6" s="301"/>
      <c r="AA6" s="301"/>
      <c r="AB6" s="301"/>
      <c r="AC6" s="301"/>
      <c r="AD6" s="301"/>
      <c r="AE6" s="301"/>
      <c r="AF6" s="301"/>
      <c r="AG6" s="301"/>
      <c r="AH6" s="301"/>
      <c r="AI6" s="301"/>
      <c r="AJ6" s="301"/>
      <c r="AK6" s="301"/>
      <c r="AL6" s="301"/>
      <c r="AM6" s="301"/>
      <c r="AN6" s="301"/>
      <c r="AO6" s="302"/>
      <c r="AP6" s="27"/>
      <c r="AQ6" s="253"/>
      <c r="AR6" s="184"/>
    </row>
    <row r="7" spans="1:48" ht="9.75" customHeight="1">
      <c r="A7" s="217"/>
      <c r="B7" s="218"/>
      <c r="C7" s="218"/>
      <c r="D7" s="218"/>
      <c r="E7" s="218"/>
      <c r="F7" s="218"/>
      <c r="G7" s="218"/>
      <c r="H7" s="218"/>
      <c r="I7" s="218"/>
      <c r="J7" s="218"/>
      <c r="K7" s="218"/>
      <c r="L7" s="218"/>
      <c r="M7" s="218"/>
      <c r="N7" s="218"/>
      <c r="O7" s="218"/>
      <c r="P7" s="218"/>
      <c r="Q7" s="218"/>
      <c r="R7" s="218"/>
      <c r="S7" s="218"/>
      <c r="T7" s="219"/>
      <c r="V7" s="300"/>
      <c r="W7" s="301"/>
      <c r="X7" s="301"/>
      <c r="Y7" s="301"/>
      <c r="Z7" s="301"/>
      <c r="AA7" s="301"/>
      <c r="AB7" s="301"/>
      <c r="AC7" s="301"/>
      <c r="AD7" s="301"/>
      <c r="AE7" s="301"/>
      <c r="AF7" s="301"/>
      <c r="AG7" s="301"/>
      <c r="AH7" s="301"/>
      <c r="AI7" s="301"/>
      <c r="AJ7" s="301"/>
      <c r="AK7" s="301"/>
      <c r="AL7" s="301"/>
      <c r="AM7" s="301"/>
      <c r="AN7" s="301"/>
      <c r="AO7" s="302"/>
      <c r="AP7" s="27"/>
      <c r="AQ7" s="253" t="s">
        <v>5</v>
      </c>
      <c r="AR7" s="184" t="s">
        <v>155</v>
      </c>
      <c r="AT7" s="1" t="s">
        <v>16</v>
      </c>
      <c r="AU7" s="1" t="s">
        <v>28</v>
      </c>
      <c r="AV7" s="1" t="s">
        <v>40</v>
      </c>
    </row>
    <row r="8" spans="1:48" ht="9.75" customHeight="1">
      <c r="A8" s="12"/>
      <c r="B8" s="190" t="s">
        <v>56</v>
      </c>
      <c r="C8" s="190"/>
      <c r="D8" s="190"/>
      <c r="E8" s="190"/>
      <c r="F8" s="190"/>
      <c r="G8" s="190"/>
      <c r="H8" s="190"/>
      <c r="I8" s="190"/>
      <c r="J8" s="190"/>
      <c r="K8" s="190"/>
      <c r="L8" s="190"/>
      <c r="M8" s="190"/>
      <c r="N8" s="190"/>
      <c r="O8" s="190"/>
      <c r="P8" s="190"/>
      <c r="Q8" s="190"/>
      <c r="R8" s="190"/>
      <c r="S8" s="190"/>
      <c r="T8" s="13"/>
      <c r="V8" s="33"/>
      <c r="W8" s="34"/>
      <c r="X8" s="34"/>
      <c r="Y8" s="34"/>
      <c r="Z8" s="34"/>
      <c r="AA8" s="34"/>
      <c r="AB8" s="34"/>
      <c r="AC8" s="34"/>
      <c r="AD8" s="34"/>
      <c r="AE8" s="34"/>
      <c r="AF8" s="34"/>
      <c r="AG8" s="34"/>
      <c r="AH8" s="34"/>
      <c r="AI8" s="34"/>
      <c r="AJ8" s="34"/>
      <c r="AK8" s="34"/>
      <c r="AL8" s="34"/>
      <c r="AM8" s="34"/>
      <c r="AN8" s="34"/>
      <c r="AO8" s="35"/>
      <c r="AP8" s="15"/>
      <c r="AQ8" s="253"/>
      <c r="AR8" s="184"/>
      <c r="AT8" s="31" t="s">
        <v>17</v>
      </c>
      <c r="AU8" s="1" t="s">
        <v>29</v>
      </c>
      <c r="AV8" s="1" t="s">
        <v>35</v>
      </c>
    </row>
    <row r="9" spans="1:48" ht="9.75" customHeight="1">
      <c r="A9" s="4"/>
      <c r="B9" s="190"/>
      <c r="C9" s="190"/>
      <c r="D9" s="190"/>
      <c r="E9" s="190"/>
      <c r="F9" s="190"/>
      <c r="G9" s="190"/>
      <c r="H9" s="190"/>
      <c r="I9" s="190"/>
      <c r="J9" s="190"/>
      <c r="K9" s="190"/>
      <c r="L9" s="190"/>
      <c r="M9" s="190"/>
      <c r="N9" s="190"/>
      <c r="O9" s="190"/>
      <c r="P9" s="190"/>
      <c r="Q9" s="190"/>
      <c r="R9" s="190"/>
      <c r="S9" s="190"/>
      <c r="T9" s="3"/>
      <c r="V9" s="303" t="s">
        <v>91</v>
      </c>
      <c r="W9" s="295"/>
      <c r="X9" s="295"/>
      <c r="Y9" s="304" t="str">
        <f>IF(F48="","",F48&amp;"　"&amp;F50&amp;" 様")</f>
        <v>SWC商事　住友 太郎 様</v>
      </c>
      <c r="Z9" s="304"/>
      <c r="AA9" s="304"/>
      <c r="AB9" s="304"/>
      <c r="AC9" s="304"/>
      <c r="AD9" s="304"/>
      <c r="AE9" s="304"/>
      <c r="AF9" s="304"/>
      <c r="AG9" s="304"/>
      <c r="AH9" s="36"/>
      <c r="AI9" s="36"/>
      <c r="AJ9" s="36"/>
      <c r="AK9" s="306" t="s">
        <v>90</v>
      </c>
      <c r="AL9" s="306"/>
      <c r="AM9" s="307">
        <f>Q1</f>
        <v>45202</v>
      </c>
      <c r="AN9" s="307"/>
      <c r="AO9" s="308"/>
      <c r="AP9" s="30"/>
      <c r="AR9" s="184" t="s">
        <v>148</v>
      </c>
      <c r="AT9" s="31" t="s">
        <v>18</v>
      </c>
      <c r="AU9" s="1" t="s">
        <v>30</v>
      </c>
      <c r="AV9" s="1" t="s">
        <v>36</v>
      </c>
    </row>
    <row r="10" spans="1:48" ht="9.75" customHeight="1">
      <c r="A10" s="4"/>
      <c r="B10" s="190" t="s">
        <v>115</v>
      </c>
      <c r="C10" s="190"/>
      <c r="D10" s="190"/>
      <c r="E10" s="190"/>
      <c r="F10" s="190"/>
      <c r="G10" s="190"/>
      <c r="H10" s="190"/>
      <c r="I10" s="190"/>
      <c r="J10" s="190"/>
      <c r="K10" s="190"/>
      <c r="L10" s="190"/>
      <c r="M10" s="190"/>
      <c r="N10" s="190"/>
      <c r="O10" s="190"/>
      <c r="P10" s="190"/>
      <c r="Q10" s="190"/>
      <c r="R10" s="190"/>
      <c r="S10" s="190"/>
      <c r="T10" s="3"/>
      <c r="V10" s="303"/>
      <c r="W10" s="295"/>
      <c r="X10" s="295"/>
      <c r="Y10" s="305"/>
      <c r="Z10" s="305"/>
      <c r="AA10" s="305"/>
      <c r="AB10" s="305"/>
      <c r="AC10" s="305"/>
      <c r="AD10" s="305"/>
      <c r="AE10" s="305"/>
      <c r="AF10" s="305"/>
      <c r="AG10" s="305"/>
      <c r="AH10" s="36"/>
      <c r="AI10" s="36"/>
      <c r="AJ10" s="36"/>
      <c r="AK10" s="306"/>
      <c r="AL10" s="306"/>
      <c r="AM10" s="309"/>
      <c r="AN10" s="309"/>
      <c r="AO10" s="310"/>
      <c r="AP10" s="30"/>
      <c r="AR10" s="184"/>
      <c r="AT10" s="31" t="s">
        <v>19</v>
      </c>
      <c r="AU10" s="1" t="s">
        <v>31</v>
      </c>
      <c r="AV10" s="1" t="s">
        <v>35</v>
      </c>
    </row>
    <row r="11" spans="1:48" ht="9.75" customHeight="1" thickBot="1">
      <c r="A11" s="4"/>
      <c r="B11" s="190"/>
      <c r="C11" s="190"/>
      <c r="D11" s="190"/>
      <c r="E11" s="190"/>
      <c r="F11" s="190"/>
      <c r="G11" s="190"/>
      <c r="H11" s="190"/>
      <c r="I11" s="190"/>
      <c r="J11" s="190"/>
      <c r="K11" s="190"/>
      <c r="L11" s="190"/>
      <c r="M11" s="190"/>
      <c r="N11" s="190"/>
      <c r="O11" s="190"/>
      <c r="P11" s="190"/>
      <c r="Q11" s="190"/>
      <c r="R11" s="190"/>
      <c r="S11" s="190"/>
      <c r="T11" s="3"/>
      <c r="V11" s="37"/>
      <c r="W11" s="38"/>
      <c r="X11" s="38"/>
      <c r="Y11" s="38"/>
      <c r="Z11" s="38"/>
      <c r="AA11" s="38"/>
      <c r="AB11" s="38"/>
      <c r="AC11" s="38"/>
      <c r="AD11" s="39"/>
      <c r="AE11" s="39"/>
      <c r="AF11" s="39"/>
      <c r="AG11" s="38"/>
      <c r="AH11" s="38"/>
      <c r="AI11" s="38"/>
      <c r="AJ11" s="38"/>
      <c r="AK11" s="38"/>
      <c r="AL11" s="38"/>
      <c r="AM11" s="38"/>
      <c r="AN11" s="38"/>
      <c r="AO11" s="40"/>
      <c r="AP11" s="25"/>
      <c r="AR11" s="297" t="s">
        <v>159</v>
      </c>
      <c r="AT11" s="31" t="s">
        <v>20</v>
      </c>
      <c r="AU11" s="1" t="s">
        <v>32</v>
      </c>
      <c r="AV11" s="1" t="s">
        <v>35</v>
      </c>
    </row>
    <row r="12" spans="1:48" ht="9.75" customHeight="1" thickTop="1">
      <c r="A12" s="191" t="s">
        <v>57</v>
      </c>
      <c r="B12" s="192"/>
      <c r="C12" s="192"/>
      <c r="D12" s="192"/>
      <c r="E12" s="192"/>
      <c r="F12" s="192"/>
      <c r="G12" s="192"/>
      <c r="H12" s="192"/>
      <c r="I12" s="192"/>
      <c r="J12" s="192"/>
      <c r="K12" s="192"/>
      <c r="L12" s="192"/>
      <c r="M12" s="192"/>
      <c r="N12" s="192"/>
      <c r="O12" s="192"/>
      <c r="P12" s="192"/>
      <c r="Q12" s="192"/>
      <c r="R12" s="192"/>
      <c r="S12" s="192"/>
      <c r="T12" s="193"/>
      <c r="V12" s="41"/>
      <c r="W12" s="42"/>
      <c r="X12" s="42"/>
      <c r="Y12" s="42"/>
      <c r="Z12" s="42"/>
      <c r="AA12" s="42"/>
      <c r="AB12" s="42"/>
      <c r="AC12" s="42"/>
      <c r="AD12" s="43"/>
      <c r="AE12" s="44"/>
      <c r="AF12" s="42"/>
      <c r="AG12" s="44"/>
      <c r="AH12" s="44"/>
      <c r="AI12" s="44"/>
      <c r="AJ12" s="44"/>
      <c r="AK12" s="44"/>
      <c r="AL12" s="44"/>
      <c r="AM12" s="44"/>
      <c r="AN12" s="44"/>
      <c r="AO12" s="45"/>
      <c r="AP12" s="25"/>
      <c r="AR12" s="298"/>
      <c r="AT12" s="31" t="s">
        <v>21</v>
      </c>
      <c r="AU12" s="1" t="s">
        <v>39</v>
      </c>
      <c r="AV12" s="1" t="s">
        <v>35</v>
      </c>
    </row>
    <row r="13" spans="1:48" ht="9.75" customHeight="1">
      <c r="A13" s="194"/>
      <c r="B13" s="192"/>
      <c r="C13" s="192"/>
      <c r="D13" s="192"/>
      <c r="E13" s="192"/>
      <c r="F13" s="192"/>
      <c r="G13" s="192"/>
      <c r="H13" s="192"/>
      <c r="I13" s="192"/>
      <c r="J13" s="192"/>
      <c r="K13" s="192"/>
      <c r="L13" s="192"/>
      <c r="M13" s="192"/>
      <c r="N13" s="192"/>
      <c r="O13" s="192"/>
      <c r="P13" s="192"/>
      <c r="Q13" s="192"/>
      <c r="R13" s="192"/>
      <c r="S13" s="192"/>
      <c r="T13" s="193"/>
      <c r="V13" s="46"/>
      <c r="W13" s="299" t="s">
        <v>48</v>
      </c>
      <c r="X13" s="299"/>
      <c r="Y13" s="299"/>
      <c r="Z13" s="299"/>
      <c r="AA13" s="299"/>
      <c r="AB13" s="299"/>
      <c r="AC13" s="299"/>
      <c r="AD13" s="47"/>
      <c r="AE13" s="44"/>
      <c r="AF13" s="48"/>
      <c r="AG13" s="44"/>
      <c r="AH13" s="44"/>
      <c r="AI13" s="44"/>
      <c r="AJ13" s="44"/>
      <c r="AK13" s="44"/>
      <c r="AL13" s="44"/>
      <c r="AM13" s="44"/>
      <c r="AN13" s="44"/>
      <c r="AO13" s="45"/>
      <c r="AP13" s="25"/>
      <c r="AR13" s="297" t="s">
        <v>160</v>
      </c>
      <c r="AT13" s="31" t="s">
        <v>22</v>
      </c>
      <c r="AU13" s="1" t="s">
        <v>33</v>
      </c>
      <c r="AV13" s="1" t="s">
        <v>35</v>
      </c>
    </row>
    <row r="14" spans="1:48" ht="9.75" customHeight="1">
      <c r="A14" s="4"/>
      <c r="B14" s="117" t="s">
        <v>16</v>
      </c>
      <c r="C14" s="117"/>
      <c r="D14" s="117"/>
      <c r="E14" s="118" t="s">
        <v>1</v>
      </c>
      <c r="F14" s="173" t="s">
        <v>21</v>
      </c>
      <c r="G14" s="173"/>
      <c r="H14" s="173"/>
      <c r="I14" s="173"/>
      <c r="J14" s="173"/>
      <c r="K14" s="173"/>
      <c r="L14" s="29"/>
      <c r="M14" s="179" t="s">
        <v>4</v>
      </c>
      <c r="N14" s="179"/>
      <c r="O14" s="179"/>
      <c r="P14" s="180" t="s">
        <v>1</v>
      </c>
      <c r="Q14" s="175" t="s">
        <v>29</v>
      </c>
      <c r="R14" s="175"/>
      <c r="S14" s="175"/>
      <c r="T14" s="176"/>
      <c r="V14" s="49"/>
      <c r="W14" s="299"/>
      <c r="X14" s="299"/>
      <c r="Y14" s="299"/>
      <c r="Z14" s="299"/>
      <c r="AA14" s="299"/>
      <c r="AB14" s="299"/>
      <c r="AC14" s="299"/>
      <c r="AD14" s="42"/>
      <c r="AE14" s="42"/>
      <c r="AF14" s="42"/>
      <c r="AG14" s="42"/>
      <c r="AH14" s="42"/>
      <c r="AI14" s="42"/>
      <c r="AJ14" s="42"/>
      <c r="AK14" s="42"/>
      <c r="AL14" s="42"/>
      <c r="AM14" s="42"/>
      <c r="AN14" s="42"/>
      <c r="AO14" s="50"/>
      <c r="AP14" s="20"/>
      <c r="AR14" s="298"/>
      <c r="AT14" s="31" t="s">
        <v>23</v>
      </c>
      <c r="AU14" s="1" t="s">
        <v>34</v>
      </c>
      <c r="AV14" s="1" t="s">
        <v>35</v>
      </c>
    </row>
    <row r="15" spans="1:57" ht="9.75" customHeight="1">
      <c r="A15" s="4"/>
      <c r="B15" s="117"/>
      <c r="C15" s="117"/>
      <c r="D15" s="117"/>
      <c r="E15" s="118"/>
      <c r="F15" s="174"/>
      <c r="G15" s="174"/>
      <c r="H15" s="174"/>
      <c r="I15" s="174"/>
      <c r="J15" s="174"/>
      <c r="K15" s="174"/>
      <c r="L15" s="29"/>
      <c r="M15" s="179"/>
      <c r="N15" s="179"/>
      <c r="O15" s="179"/>
      <c r="P15" s="180"/>
      <c r="Q15" s="177"/>
      <c r="R15" s="177"/>
      <c r="S15" s="177"/>
      <c r="T15" s="178"/>
      <c r="V15" s="49"/>
      <c r="W15" s="42"/>
      <c r="X15" s="42"/>
      <c r="Y15" s="42"/>
      <c r="Z15" s="42"/>
      <c r="AA15" s="42"/>
      <c r="AB15" s="42"/>
      <c r="AC15" s="42"/>
      <c r="AD15" s="42"/>
      <c r="AE15" s="42"/>
      <c r="AF15" s="42"/>
      <c r="AG15" s="42"/>
      <c r="AH15" s="42"/>
      <c r="AI15" s="42"/>
      <c r="AJ15" s="42"/>
      <c r="AK15" s="42"/>
      <c r="AL15" s="42"/>
      <c r="AM15" s="42"/>
      <c r="AN15" s="42"/>
      <c r="AO15" s="50"/>
      <c r="AP15" s="20"/>
      <c r="AQ15" s="253" t="s">
        <v>7</v>
      </c>
      <c r="AR15" s="184" t="s">
        <v>127</v>
      </c>
      <c r="AT15" s="31" t="s">
        <v>44</v>
      </c>
      <c r="AU15" s="1" t="s">
        <v>37</v>
      </c>
      <c r="AV15" s="1" t="s">
        <v>36</v>
      </c>
      <c r="BA15" s="24"/>
      <c r="BB15" s="24"/>
      <c r="BC15" s="24"/>
      <c r="BD15" s="24"/>
      <c r="BE15" s="24"/>
    </row>
    <row r="16" spans="1:57" ht="9.75" customHeight="1">
      <c r="A16" s="4"/>
      <c r="B16" s="117" t="s">
        <v>2</v>
      </c>
      <c r="C16" s="117"/>
      <c r="D16" s="117"/>
      <c r="E16" s="118" t="s">
        <v>1</v>
      </c>
      <c r="F16" s="223" t="s">
        <v>161</v>
      </c>
      <c r="G16" s="223"/>
      <c r="H16" s="223"/>
      <c r="I16" s="223"/>
      <c r="J16" s="223"/>
      <c r="K16" s="223"/>
      <c r="M16" s="179" t="s">
        <v>64</v>
      </c>
      <c r="N16" s="179"/>
      <c r="O16" s="179"/>
      <c r="P16" s="180" t="s">
        <v>1</v>
      </c>
      <c r="Q16" s="208" t="s">
        <v>149</v>
      </c>
      <c r="R16" s="208"/>
      <c r="S16" s="208"/>
      <c r="T16" s="209"/>
      <c r="V16" s="49"/>
      <c r="W16" s="295" t="s">
        <v>89</v>
      </c>
      <c r="X16" s="295"/>
      <c r="Y16" s="295"/>
      <c r="Z16" s="295"/>
      <c r="AA16" s="296" t="str">
        <f>IF(F16="","",F16&amp;"　VOY."&amp;Q16)</f>
        <v>MILD SONATA　VOY.2001E</v>
      </c>
      <c r="AB16" s="296"/>
      <c r="AC16" s="296"/>
      <c r="AD16" s="296"/>
      <c r="AE16" s="296"/>
      <c r="AF16" s="296"/>
      <c r="AG16" s="296"/>
      <c r="AH16" s="296"/>
      <c r="AI16" s="296"/>
      <c r="AJ16" s="296"/>
      <c r="AK16" s="296"/>
      <c r="AL16" s="296"/>
      <c r="AM16" s="44"/>
      <c r="AN16" s="44"/>
      <c r="AO16" s="50"/>
      <c r="AP16" s="20"/>
      <c r="AQ16" s="253"/>
      <c r="AR16" s="184"/>
      <c r="AT16" s="31" t="s">
        <v>24</v>
      </c>
      <c r="AU16" s="1" t="s">
        <v>38</v>
      </c>
      <c r="AV16" s="1" t="s">
        <v>36</v>
      </c>
      <c r="BA16" s="24"/>
      <c r="BB16" s="24"/>
      <c r="BC16" s="24"/>
      <c r="BD16" s="24"/>
      <c r="BE16" s="24"/>
    </row>
    <row r="17" spans="1:57" ht="9.75" customHeight="1">
      <c r="A17" s="4"/>
      <c r="B17" s="117"/>
      <c r="C17" s="117"/>
      <c r="D17" s="117"/>
      <c r="E17" s="118"/>
      <c r="F17" s="223"/>
      <c r="G17" s="223"/>
      <c r="H17" s="223"/>
      <c r="I17" s="223"/>
      <c r="J17" s="223"/>
      <c r="K17" s="223"/>
      <c r="M17" s="179"/>
      <c r="N17" s="179"/>
      <c r="O17" s="179"/>
      <c r="P17" s="180"/>
      <c r="Q17" s="208"/>
      <c r="R17" s="208"/>
      <c r="S17" s="208"/>
      <c r="T17" s="209"/>
      <c r="V17" s="49"/>
      <c r="W17" s="295"/>
      <c r="X17" s="295"/>
      <c r="Y17" s="295"/>
      <c r="Z17" s="295"/>
      <c r="AA17" s="296"/>
      <c r="AB17" s="296"/>
      <c r="AC17" s="296"/>
      <c r="AD17" s="296"/>
      <c r="AE17" s="296"/>
      <c r="AF17" s="296"/>
      <c r="AG17" s="296"/>
      <c r="AH17" s="296"/>
      <c r="AI17" s="296"/>
      <c r="AJ17" s="296"/>
      <c r="AK17" s="296"/>
      <c r="AL17" s="296"/>
      <c r="AM17" s="44"/>
      <c r="AN17" s="44"/>
      <c r="AO17" s="50"/>
      <c r="AP17" s="20"/>
      <c r="AR17" s="184" t="s">
        <v>156</v>
      </c>
      <c r="AT17" s="31" t="s">
        <v>25</v>
      </c>
      <c r="AU17" s="1" t="s">
        <v>154</v>
      </c>
      <c r="AV17" s="1" t="s">
        <v>35</v>
      </c>
      <c r="BA17" s="24"/>
      <c r="BB17" s="24"/>
      <c r="BC17" s="24"/>
      <c r="BD17" s="24"/>
      <c r="BE17" s="24"/>
    </row>
    <row r="18" spans="1:57" ht="9.75" customHeight="1">
      <c r="A18" s="4"/>
      <c r="B18" s="117" t="s">
        <v>63</v>
      </c>
      <c r="C18" s="117"/>
      <c r="D18" s="117"/>
      <c r="E18" s="118" t="s">
        <v>1</v>
      </c>
      <c r="F18" s="159" t="s">
        <v>150</v>
      </c>
      <c r="G18" s="159"/>
      <c r="H18" s="159"/>
      <c r="I18" s="159"/>
      <c r="J18" s="159"/>
      <c r="K18" s="159"/>
      <c r="L18" s="159"/>
      <c r="M18" s="159"/>
      <c r="N18" s="159"/>
      <c r="O18" s="159"/>
      <c r="P18" s="169" t="s">
        <v>114</v>
      </c>
      <c r="Q18" s="170"/>
      <c r="R18" s="170"/>
      <c r="S18" s="170"/>
      <c r="T18" s="171"/>
      <c r="V18" s="49"/>
      <c r="W18" s="294" t="s">
        <v>92</v>
      </c>
      <c r="X18" s="294"/>
      <c r="Y18" s="294"/>
      <c r="Z18" s="294"/>
      <c r="AA18" s="42"/>
      <c r="AB18" s="42"/>
      <c r="AC18" s="42"/>
      <c r="AD18" s="42"/>
      <c r="AE18" s="42"/>
      <c r="AF18" s="42"/>
      <c r="AG18" s="42"/>
      <c r="AH18" s="42"/>
      <c r="AI18" s="42"/>
      <c r="AJ18" s="42"/>
      <c r="AK18" s="42"/>
      <c r="AL18" s="42"/>
      <c r="AM18" s="42"/>
      <c r="AN18" s="42"/>
      <c r="AO18" s="50"/>
      <c r="AP18" s="20"/>
      <c r="AR18" s="184"/>
      <c r="AT18" s="31" t="s">
        <v>26</v>
      </c>
      <c r="BA18" s="24"/>
      <c r="BB18" s="24"/>
      <c r="BC18" s="24"/>
      <c r="BD18" s="24"/>
      <c r="BE18" s="24"/>
    </row>
    <row r="19" spans="1:57" ht="9.75" customHeight="1">
      <c r="A19" s="4"/>
      <c r="B19" s="117"/>
      <c r="C19" s="117"/>
      <c r="D19" s="117"/>
      <c r="E19" s="118"/>
      <c r="F19" s="122"/>
      <c r="G19" s="122"/>
      <c r="H19" s="122"/>
      <c r="I19" s="122"/>
      <c r="J19" s="122"/>
      <c r="K19" s="122"/>
      <c r="L19" s="122"/>
      <c r="M19" s="122"/>
      <c r="N19" s="122"/>
      <c r="O19" s="122"/>
      <c r="P19" s="170"/>
      <c r="Q19" s="170"/>
      <c r="R19" s="170"/>
      <c r="S19" s="170"/>
      <c r="T19" s="171"/>
      <c r="V19" s="49"/>
      <c r="W19" s="294"/>
      <c r="X19" s="294"/>
      <c r="Y19" s="294"/>
      <c r="Z19" s="294"/>
      <c r="AA19" s="42"/>
      <c r="AB19" s="42"/>
      <c r="AC19" s="42"/>
      <c r="AD19" s="42"/>
      <c r="AE19" s="42"/>
      <c r="AF19" s="42"/>
      <c r="AG19" s="42"/>
      <c r="AH19" s="42"/>
      <c r="AI19" s="42"/>
      <c r="AJ19" s="42"/>
      <c r="AK19" s="42"/>
      <c r="AL19" s="42"/>
      <c r="AM19" s="42"/>
      <c r="AN19" s="42"/>
      <c r="AO19" s="50"/>
      <c r="AP19" s="20"/>
      <c r="AQ19" s="253" t="s">
        <v>50</v>
      </c>
      <c r="AR19" s="184" t="s">
        <v>147</v>
      </c>
      <c r="AS19" s="22"/>
      <c r="AT19" s="31" t="s">
        <v>27</v>
      </c>
      <c r="AU19" s="22"/>
      <c r="AV19" s="22"/>
      <c r="AW19" s="22"/>
      <c r="AX19" s="22"/>
      <c r="AY19" s="22"/>
      <c r="AZ19" s="22"/>
      <c r="BA19" s="22"/>
      <c r="BB19" s="22"/>
      <c r="BC19" s="24"/>
      <c r="BD19" s="24"/>
      <c r="BE19" s="24"/>
    </row>
    <row r="20" spans="1:57" ht="9.75" customHeight="1">
      <c r="A20" s="4"/>
      <c r="B20" s="118" t="s">
        <v>3</v>
      </c>
      <c r="C20" s="118"/>
      <c r="D20" s="118"/>
      <c r="E20" s="118"/>
      <c r="F20" s="166" t="s">
        <v>79</v>
      </c>
      <c r="G20" s="166"/>
      <c r="H20" s="166"/>
      <c r="J20" s="118" t="s">
        <v>41</v>
      </c>
      <c r="K20" s="118"/>
      <c r="L20" s="118"/>
      <c r="N20" s="118" t="s">
        <v>81</v>
      </c>
      <c r="O20" s="118"/>
      <c r="P20" s="118"/>
      <c r="R20" s="118" t="s">
        <v>77</v>
      </c>
      <c r="S20" s="118"/>
      <c r="T20" s="165"/>
      <c r="V20" s="49"/>
      <c r="W20" s="42"/>
      <c r="X20" s="42"/>
      <c r="Y20" s="293" t="s">
        <v>96</v>
      </c>
      <c r="Z20" s="293"/>
      <c r="AA20" s="293"/>
      <c r="AB20" s="293"/>
      <c r="AC20" s="293"/>
      <c r="AD20" s="293" t="s">
        <v>46</v>
      </c>
      <c r="AE20" s="293"/>
      <c r="AF20" s="293"/>
      <c r="AG20" s="293" t="s">
        <v>47</v>
      </c>
      <c r="AH20" s="293"/>
      <c r="AI20" s="293"/>
      <c r="AJ20" s="42"/>
      <c r="AK20" s="42"/>
      <c r="AL20" s="42"/>
      <c r="AM20" s="42"/>
      <c r="AN20" s="42"/>
      <c r="AO20" s="51"/>
      <c r="AP20" s="26"/>
      <c r="AQ20" s="253"/>
      <c r="AR20" s="184"/>
      <c r="AS20" s="22"/>
      <c r="AT20" s="31" t="s">
        <v>42</v>
      </c>
      <c r="AU20" s="22"/>
      <c r="AV20" s="22"/>
      <c r="AW20" s="22"/>
      <c r="AX20" s="22"/>
      <c r="AY20" s="22"/>
      <c r="AZ20" s="22"/>
      <c r="BA20" s="22"/>
      <c r="BB20" s="22"/>
      <c r="BC20" s="24"/>
      <c r="BD20" s="24"/>
      <c r="BE20" s="24"/>
    </row>
    <row r="21" spans="1:57" ht="9.75" customHeight="1">
      <c r="A21" s="7"/>
      <c r="B21" s="118"/>
      <c r="C21" s="118"/>
      <c r="D21" s="118"/>
      <c r="E21" s="118"/>
      <c r="F21" s="166"/>
      <c r="G21" s="166"/>
      <c r="H21" s="166"/>
      <c r="I21" s="25"/>
      <c r="J21" s="118"/>
      <c r="K21" s="118"/>
      <c r="L21" s="118"/>
      <c r="M21" s="25"/>
      <c r="N21" s="118"/>
      <c r="O21" s="118"/>
      <c r="P21" s="118"/>
      <c r="Q21" s="25"/>
      <c r="R21" s="118"/>
      <c r="S21" s="118"/>
      <c r="T21" s="165"/>
      <c r="V21" s="46"/>
      <c r="W21" s="42"/>
      <c r="X21" s="42"/>
      <c r="Y21" s="293"/>
      <c r="Z21" s="293"/>
      <c r="AA21" s="293"/>
      <c r="AB21" s="293"/>
      <c r="AC21" s="293"/>
      <c r="AD21" s="293"/>
      <c r="AE21" s="293"/>
      <c r="AF21" s="293"/>
      <c r="AG21" s="293"/>
      <c r="AH21" s="293"/>
      <c r="AI21" s="293"/>
      <c r="AJ21" s="44"/>
      <c r="AK21" s="44"/>
      <c r="AL21" s="44"/>
      <c r="AM21" s="44"/>
      <c r="AN21" s="44"/>
      <c r="AO21" s="45"/>
      <c r="AP21" s="25"/>
      <c r="AQ21" s="253"/>
      <c r="AR21" s="142" t="s">
        <v>129</v>
      </c>
      <c r="AS21" s="22"/>
      <c r="AT21" s="31" t="s">
        <v>43</v>
      </c>
      <c r="AU21" s="22"/>
      <c r="AV21" s="22"/>
      <c r="AW21" s="22"/>
      <c r="AX21" s="22"/>
      <c r="AY21" s="22"/>
      <c r="AZ21" s="22"/>
      <c r="BA21" s="22"/>
      <c r="BB21" s="22"/>
      <c r="BC21" s="24"/>
      <c r="BD21" s="24"/>
      <c r="BE21" s="24"/>
    </row>
    <row r="22" spans="1:57" ht="9.75" customHeight="1">
      <c r="A22" s="224" t="s">
        <v>6</v>
      </c>
      <c r="B22" s="222" t="s">
        <v>76</v>
      </c>
      <c r="C22" s="222"/>
      <c r="D22" s="222"/>
      <c r="E22" s="222"/>
      <c r="F22" s="156" t="s">
        <v>8</v>
      </c>
      <c r="G22" s="125" t="s">
        <v>110</v>
      </c>
      <c r="H22" s="125"/>
      <c r="I22" s="156" t="s">
        <v>8</v>
      </c>
      <c r="J22" s="289">
        <v>43969</v>
      </c>
      <c r="K22" s="289"/>
      <c r="L22" s="289"/>
      <c r="M22" s="156" t="s">
        <v>8</v>
      </c>
      <c r="N22" s="160">
        <v>43971</v>
      </c>
      <c r="O22" s="160"/>
      <c r="P22" s="160"/>
      <c r="Q22" s="156" t="s">
        <v>8</v>
      </c>
      <c r="R22" s="290">
        <v>6000</v>
      </c>
      <c r="S22" s="290"/>
      <c r="T22" s="291"/>
      <c r="V22" s="46"/>
      <c r="W22" s="44"/>
      <c r="X22" s="279" t="str">
        <f>IF(Y22&gt;"","①","")</f>
        <v>①</v>
      </c>
      <c r="Y22" s="280" t="str">
        <f>IF(B22="","",B22)</f>
        <v>ABCU1234567</v>
      </c>
      <c r="Z22" s="280"/>
      <c r="AA22" s="280"/>
      <c r="AB22" s="280"/>
      <c r="AC22" s="280"/>
      <c r="AD22" s="281"/>
      <c r="AE22" s="281"/>
      <c r="AF22" s="281"/>
      <c r="AG22" s="281">
        <f>IF(N22="","",N22)</f>
        <v>43971</v>
      </c>
      <c r="AH22" s="281"/>
      <c r="AI22" s="281"/>
      <c r="AJ22" s="44"/>
      <c r="AK22" s="283"/>
      <c r="AL22" s="292"/>
      <c r="AM22" s="292"/>
      <c r="AN22" s="292"/>
      <c r="AO22" s="45"/>
      <c r="AP22" s="25"/>
      <c r="AQ22" s="253"/>
      <c r="AR22" s="142"/>
      <c r="AS22" s="22"/>
      <c r="AT22" s="22"/>
      <c r="AU22" s="22"/>
      <c r="AV22" s="22"/>
      <c r="AW22" s="22"/>
      <c r="AX22" s="22"/>
      <c r="AY22" s="22"/>
      <c r="AZ22" s="22"/>
      <c r="BA22" s="22"/>
      <c r="BB22" s="22"/>
      <c r="BC22" s="24"/>
      <c r="BD22" s="24"/>
      <c r="BE22" s="24"/>
    </row>
    <row r="23" spans="1:57" ht="9.75" customHeight="1">
      <c r="A23" s="224"/>
      <c r="B23" s="223"/>
      <c r="C23" s="223"/>
      <c r="D23" s="223"/>
      <c r="E23" s="223"/>
      <c r="F23" s="115"/>
      <c r="G23" s="123"/>
      <c r="H23" s="123"/>
      <c r="I23" s="115"/>
      <c r="J23" s="162"/>
      <c r="K23" s="162"/>
      <c r="L23" s="162"/>
      <c r="M23" s="115"/>
      <c r="N23" s="161"/>
      <c r="O23" s="161"/>
      <c r="P23" s="161"/>
      <c r="Q23" s="115"/>
      <c r="R23" s="277"/>
      <c r="S23" s="277"/>
      <c r="T23" s="278"/>
      <c r="V23" s="46"/>
      <c r="W23" s="44"/>
      <c r="X23" s="279"/>
      <c r="Y23" s="280"/>
      <c r="Z23" s="280"/>
      <c r="AA23" s="280"/>
      <c r="AB23" s="280"/>
      <c r="AC23" s="280"/>
      <c r="AD23" s="281"/>
      <c r="AE23" s="281"/>
      <c r="AF23" s="281"/>
      <c r="AG23" s="281"/>
      <c r="AH23" s="281"/>
      <c r="AI23" s="281"/>
      <c r="AJ23" s="44"/>
      <c r="AK23" s="292"/>
      <c r="AL23" s="292"/>
      <c r="AM23" s="292"/>
      <c r="AN23" s="292"/>
      <c r="AO23" s="45"/>
      <c r="AP23" s="25"/>
      <c r="AQ23" s="253"/>
      <c r="AR23" s="142" t="s">
        <v>128</v>
      </c>
      <c r="BA23" s="24"/>
      <c r="BB23" s="24"/>
      <c r="BC23" s="24"/>
      <c r="BD23" s="24"/>
      <c r="BE23" s="24"/>
    </row>
    <row r="24" spans="1:57" ht="9.75" customHeight="1">
      <c r="A24" s="224" t="s">
        <v>5</v>
      </c>
      <c r="B24" s="158"/>
      <c r="C24" s="158"/>
      <c r="D24" s="158"/>
      <c r="E24" s="158"/>
      <c r="F24" s="114" t="s">
        <v>8</v>
      </c>
      <c r="G24" s="282"/>
      <c r="H24" s="282"/>
      <c r="I24" s="114" t="s">
        <v>8</v>
      </c>
      <c r="J24" s="162"/>
      <c r="K24" s="162"/>
      <c r="L24" s="162"/>
      <c r="M24" s="114" t="s">
        <v>8</v>
      </c>
      <c r="N24" s="116"/>
      <c r="O24" s="116"/>
      <c r="P24" s="116"/>
      <c r="Q24" s="114" t="s">
        <v>8</v>
      </c>
      <c r="R24" s="277"/>
      <c r="S24" s="277"/>
      <c r="T24" s="278"/>
      <c r="V24" s="49"/>
      <c r="W24" s="44"/>
      <c r="X24" s="279">
        <f>IF(Y24&gt;"","②","")</f>
      </c>
      <c r="Y24" s="280">
        <f>IF(B24="","",B24)</f>
      </c>
      <c r="Z24" s="280"/>
      <c r="AA24" s="280"/>
      <c r="AB24" s="280"/>
      <c r="AC24" s="280"/>
      <c r="AD24" s="281"/>
      <c r="AE24" s="281"/>
      <c r="AF24" s="281"/>
      <c r="AG24" s="281">
        <f>IF(N24="","",N24)</f>
      </c>
      <c r="AH24" s="281"/>
      <c r="AI24" s="281"/>
      <c r="AJ24" s="42"/>
      <c r="AK24" s="283"/>
      <c r="AL24" s="283"/>
      <c r="AM24" s="283"/>
      <c r="AN24" s="283"/>
      <c r="AO24" s="52"/>
      <c r="AP24" s="21"/>
      <c r="AQ24" s="253"/>
      <c r="AR24" s="142"/>
      <c r="BA24" s="24"/>
      <c r="BB24" s="24"/>
      <c r="BC24" s="24"/>
      <c r="BD24" s="24"/>
      <c r="BE24" s="24"/>
    </row>
    <row r="25" spans="1:57" ht="9.75" customHeight="1">
      <c r="A25" s="224"/>
      <c r="B25" s="158"/>
      <c r="C25" s="158"/>
      <c r="D25" s="158"/>
      <c r="E25" s="158"/>
      <c r="F25" s="115"/>
      <c r="G25" s="282"/>
      <c r="H25" s="282"/>
      <c r="I25" s="115"/>
      <c r="J25" s="162"/>
      <c r="K25" s="162"/>
      <c r="L25" s="162"/>
      <c r="M25" s="115"/>
      <c r="N25" s="116"/>
      <c r="O25" s="116"/>
      <c r="P25" s="116"/>
      <c r="Q25" s="115"/>
      <c r="R25" s="277"/>
      <c r="S25" s="277"/>
      <c r="T25" s="278"/>
      <c r="V25" s="49"/>
      <c r="W25" s="44"/>
      <c r="X25" s="279"/>
      <c r="Y25" s="280"/>
      <c r="Z25" s="280"/>
      <c r="AA25" s="280"/>
      <c r="AB25" s="280"/>
      <c r="AC25" s="280"/>
      <c r="AD25" s="281"/>
      <c r="AE25" s="281"/>
      <c r="AF25" s="281"/>
      <c r="AG25" s="281"/>
      <c r="AH25" s="281"/>
      <c r="AI25" s="281"/>
      <c r="AJ25" s="42"/>
      <c r="AK25" s="283"/>
      <c r="AL25" s="283"/>
      <c r="AM25" s="283"/>
      <c r="AN25" s="283"/>
      <c r="AO25" s="53"/>
      <c r="AQ25" s="253" t="s">
        <v>70</v>
      </c>
      <c r="AR25" s="184" t="s">
        <v>131</v>
      </c>
      <c r="BA25" s="24"/>
      <c r="BB25" s="24"/>
      <c r="BC25" s="24"/>
      <c r="BD25" s="24"/>
      <c r="BE25" s="24"/>
    </row>
    <row r="26" spans="1:57" ht="9.75" customHeight="1">
      <c r="A26" s="224" t="s">
        <v>7</v>
      </c>
      <c r="B26" s="158"/>
      <c r="C26" s="158"/>
      <c r="D26" s="158"/>
      <c r="E26" s="158"/>
      <c r="F26" s="114" t="s">
        <v>8</v>
      </c>
      <c r="G26" s="282"/>
      <c r="H26" s="282"/>
      <c r="I26" s="114" t="s">
        <v>8</v>
      </c>
      <c r="J26" s="162"/>
      <c r="K26" s="162"/>
      <c r="L26" s="162"/>
      <c r="M26" s="114" t="s">
        <v>8</v>
      </c>
      <c r="N26" s="116"/>
      <c r="O26" s="116"/>
      <c r="P26" s="116"/>
      <c r="Q26" s="114" t="s">
        <v>8</v>
      </c>
      <c r="R26" s="277"/>
      <c r="S26" s="277"/>
      <c r="T26" s="278"/>
      <c r="V26" s="49"/>
      <c r="W26" s="42"/>
      <c r="X26" s="279">
        <f>IF(Y26&gt;"","③","")</f>
      </c>
      <c r="Y26" s="280">
        <f>IF(B26="","",B26)</f>
      </c>
      <c r="Z26" s="280"/>
      <c r="AA26" s="280"/>
      <c r="AB26" s="280"/>
      <c r="AC26" s="280"/>
      <c r="AD26" s="281"/>
      <c r="AE26" s="281"/>
      <c r="AF26" s="281"/>
      <c r="AG26" s="281">
        <f>IF(N26="","",N26)</f>
      </c>
      <c r="AH26" s="281"/>
      <c r="AI26" s="281"/>
      <c r="AJ26" s="42"/>
      <c r="AK26" s="283"/>
      <c r="AL26" s="283"/>
      <c r="AM26" s="283"/>
      <c r="AN26" s="283"/>
      <c r="AO26" s="53"/>
      <c r="AQ26" s="253"/>
      <c r="AR26" s="184"/>
      <c r="BA26" s="24"/>
      <c r="BB26" s="24"/>
      <c r="BC26" s="24"/>
      <c r="BD26" s="24"/>
      <c r="BE26" s="24"/>
    </row>
    <row r="27" spans="1:57" ht="9.75" customHeight="1">
      <c r="A27" s="224"/>
      <c r="B27" s="158"/>
      <c r="C27" s="158"/>
      <c r="D27" s="158"/>
      <c r="E27" s="158"/>
      <c r="F27" s="115"/>
      <c r="G27" s="282"/>
      <c r="H27" s="282"/>
      <c r="I27" s="115"/>
      <c r="J27" s="162"/>
      <c r="K27" s="162"/>
      <c r="L27" s="162"/>
      <c r="M27" s="115"/>
      <c r="N27" s="116"/>
      <c r="O27" s="116"/>
      <c r="P27" s="116"/>
      <c r="Q27" s="115"/>
      <c r="R27" s="277"/>
      <c r="S27" s="277"/>
      <c r="T27" s="278"/>
      <c r="V27" s="49"/>
      <c r="W27" s="42"/>
      <c r="X27" s="279"/>
      <c r="Y27" s="280"/>
      <c r="Z27" s="280"/>
      <c r="AA27" s="280"/>
      <c r="AB27" s="280"/>
      <c r="AC27" s="280"/>
      <c r="AD27" s="281"/>
      <c r="AE27" s="281"/>
      <c r="AF27" s="281"/>
      <c r="AG27" s="281"/>
      <c r="AH27" s="281"/>
      <c r="AI27" s="281"/>
      <c r="AJ27" s="42"/>
      <c r="AK27" s="283"/>
      <c r="AL27" s="283"/>
      <c r="AM27" s="283"/>
      <c r="AN27" s="283"/>
      <c r="AO27" s="53"/>
      <c r="AQ27" s="253" t="s">
        <v>51</v>
      </c>
      <c r="AR27" s="288" t="s">
        <v>132</v>
      </c>
      <c r="BA27" s="24"/>
      <c r="BB27" s="24"/>
      <c r="BC27" s="24"/>
      <c r="BD27" s="24"/>
      <c r="BE27" s="24"/>
    </row>
    <row r="28" spans="1:57" ht="9.75" customHeight="1">
      <c r="A28" s="224" t="s">
        <v>50</v>
      </c>
      <c r="B28" s="158"/>
      <c r="C28" s="158"/>
      <c r="D28" s="158"/>
      <c r="E28" s="158"/>
      <c r="F28" s="114" t="s">
        <v>8</v>
      </c>
      <c r="G28" s="282"/>
      <c r="H28" s="282"/>
      <c r="I28" s="114" t="s">
        <v>8</v>
      </c>
      <c r="J28" s="162"/>
      <c r="K28" s="162"/>
      <c r="L28" s="162"/>
      <c r="M28" s="114" t="s">
        <v>8</v>
      </c>
      <c r="N28" s="116"/>
      <c r="O28" s="116"/>
      <c r="P28" s="116"/>
      <c r="Q28" s="114" t="s">
        <v>8</v>
      </c>
      <c r="R28" s="277"/>
      <c r="S28" s="277"/>
      <c r="T28" s="278"/>
      <c r="V28" s="49"/>
      <c r="W28" s="44"/>
      <c r="X28" s="279">
        <f>IF(Y28&gt;"","④","")</f>
      </c>
      <c r="Y28" s="280">
        <f>IF(B28="","",B28)</f>
      </c>
      <c r="Z28" s="280"/>
      <c r="AA28" s="280"/>
      <c r="AB28" s="280"/>
      <c r="AC28" s="280"/>
      <c r="AD28" s="281"/>
      <c r="AE28" s="281"/>
      <c r="AF28" s="281"/>
      <c r="AG28" s="281">
        <f>IF(N28="","",N28)</f>
      </c>
      <c r="AH28" s="281"/>
      <c r="AI28" s="281"/>
      <c r="AJ28" s="42"/>
      <c r="AK28" s="283"/>
      <c r="AL28" s="283"/>
      <c r="AM28" s="283"/>
      <c r="AN28" s="283"/>
      <c r="AO28" s="53"/>
      <c r="AQ28" s="253"/>
      <c r="AR28" s="288"/>
      <c r="BA28" s="24"/>
      <c r="BB28" s="24"/>
      <c r="BC28" s="24"/>
      <c r="BD28" s="24"/>
      <c r="BE28" s="24"/>
    </row>
    <row r="29" spans="1:57" ht="9.75" customHeight="1">
      <c r="A29" s="224"/>
      <c r="B29" s="158"/>
      <c r="C29" s="158"/>
      <c r="D29" s="158"/>
      <c r="E29" s="158"/>
      <c r="F29" s="115"/>
      <c r="G29" s="282"/>
      <c r="H29" s="282"/>
      <c r="I29" s="115"/>
      <c r="J29" s="162"/>
      <c r="K29" s="162"/>
      <c r="L29" s="162"/>
      <c r="M29" s="115"/>
      <c r="N29" s="116"/>
      <c r="O29" s="116"/>
      <c r="P29" s="116"/>
      <c r="Q29" s="115"/>
      <c r="R29" s="277"/>
      <c r="S29" s="277"/>
      <c r="T29" s="278"/>
      <c r="V29" s="49"/>
      <c r="W29" s="42"/>
      <c r="X29" s="279"/>
      <c r="Y29" s="280"/>
      <c r="Z29" s="280"/>
      <c r="AA29" s="280"/>
      <c r="AB29" s="280"/>
      <c r="AC29" s="280"/>
      <c r="AD29" s="281"/>
      <c r="AE29" s="281"/>
      <c r="AF29" s="281"/>
      <c r="AG29" s="281"/>
      <c r="AH29" s="281"/>
      <c r="AI29" s="281"/>
      <c r="AJ29" s="42"/>
      <c r="AK29" s="283"/>
      <c r="AL29" s="283"/>
      <c r="AM29" s="283"/>
      <c r="AN29" s="283"/>
      <c r="AO29" s="53"/>
      <c r="AQ29" s="287"/>
      <c r="BA29" s="24"/>
      <c r="BB29" s="24"/>
      <c r="BC29" s="24"/>
      <c r="BD29" s="24"/>
      <c r="BE29" s="24"/>
    </row>
    <row r="30" spans="1:57" ht="9.75" customHeight="1">
      <c r="A30" s="224" t="s">
        <v>70</v>
      </c>
      <c r="B30" s="158"/>
      <c r="C30" s="158"/>
      <c r="D30" s="158"/>
      <c r="E30" s="158"/>
      <c r="F30" s="114" t="s">
        <v>8</v>
      </c>
      <c r="G30" s="282"/>
      <c r="H30" s="282"/>
      <c r="I30" s="114" t="s">
        <v>8</v>
      </c>
      <c r="J30" s="162"/>
      <c r="K30" s="162"/>
      <c r="L30" s="162"/>
      <c r="M30" s="114" t="s">
        <v>8</v>
      </c>
      <c r="N30" s="116"/>
      <c r="O30" s="116"/>
      <c r="P30" s="116"/>
      <c r="Q30" s="114" t="s">
        <v>8</v>
      </c>
      <c r="R30" s="277"/>
      <c r="S30" s="277"/>
      <c r="T30" s="278"/>
      <c r="V30" s="49"/>
      <c r="W30" s="42"/>
      <c r="X30" s="279">
        <f>IF(Y30&gt;"","⑤","")</f>
      </c>
      <c r="Y30" s="280">
        <f>IF(B30="","",B30)</f>
      </c>
      <c r="Z30" s="280"/>
      <c r="AA30" s="280"/>
      <c r="AB30" s="280"/>
      <c r="AC30" s="280"/>
      <c r="AD30" s="281"/>
      <c r="AE30" s="281"/>
      <c r="AF30" s="281"/>
      <c r="AG30" s="281">
        <f>IF(N30="","",N30)</f>
      </c>
      <c r="AH30" s="281"/>
      <c r="AI30" s="281"/>
      <c r="AJ30" s="54"/>
      <c r="AK30" s="283"/>
      <c r="AL30" s="283"/>
      <c r="AM30" s="283"/>
      <c r="AN30" s="283"/>
      <c r="AO30" s="53"/>
      <c r="AQ30" s="287"/>
      <c r="BA30" s="24"/>
      <c r="BB30" s="24"/>
      <c r="BC30" s="24"/>
      <c r="BD30" s="24"/>
      <c r="BE30" s="24"/>
    </row>
    <row r="31" spans="1:62" ht="9.75" customHeight="1">
      <c r="A31" s="224"/>
      <c r="B31" s="158"/>
      <c r="C31" s="158"/>
      <c r="D31" s="158"/>
      <c r="E31" s="158"/>
      <c r="F31" s="115"/>
      <c r="G31" s="282"/>
      <c r="H31" s="282"/>
      <c r="I31" s="115"/>
      <c r="J31" s="162"/>
      <c r="K31" s="162"/>
      <c r="L31" s="162"/>
      <c r="M31" s="115"/>
      <c r="N31" s="116"/>
      <c r="O31" s="116"/>
      <c r="P31" s="116"/>
      <c r="Q31" s="115"/>
      <c r="R31" s="277"/>
      <c r="S31" s="277"/>
      <c r="T31" s="278"/>
      <c r="V31" s="49"/>
      <c r="W31" s="44"/>
      <c r="X31" s="279"/>
      <c r="Y31" s="280"/>
      <c r="Z31" s="280"/>
      <c r="AA31" s="280"/>
      <c r="AB31" s="280"/>
      <c r="AC31" s="280"/>
      <c r="AD31" s="281"/>
      <c r="AE31" s="281"/>
      <c r="AF31" s="281"/>
      <c r="AG31" s="281"/>
      <c r="AH31" s="281"/>
      <c r="AI31" s="281"/>
      <c r="AJ31" s="54"/>
      <c r="AK31" s="283"/>
      <c r="AL31" s="283"/>
      <c r="AM31" s="283"/>
      <c r="AN31" s="283"/>
      <c r="AO31" s="53"/>
      <c r="AQ31" s="287" t="s">
        <v>143</v>
      </c>
      <c r="AR31" s="184" t="s">
        <v>144</v>
      </c>
      <c r="AS31" s="22"/>
      <c r="AV31" s="22"/>
      <c r="AW31" s="22"/>
      <c r="AX31" s="22"/>
      <c r="AY31" s="22"/>
      <c r="AZ31" s="22"/>
      <c r="BA31" s="22"/>
      <c r="BB31" s="22"/>
      <c r="BC31" s="22"/>
      <c r="BD31" s="22"/>
      <c r="BE31" s="22"/>
      <c r="BF31" s="22"/>
      <c r="BG31" s="22"/>
      <c r="BH31" s="22"/>
      <c r="BI31" s="22"/>
      <c r="BJ31" s="23"/>
    </row>
    <row r="32" spans="1:62" ht="9.75" customHeight="1">
      <c r="A32" s="224" t="s">
        <v>51</v>
      </c>
      <c r="B32" s="158"/>
      <c r="C32" s="158"/>
      <c r="D32" s="158"/>
      <c r="E32" s="158"/>
      <c r="F32" s="114" t="s">
        <v>8</v>
      </c>
      <c r="G32" s="282"/>
      <c r="H32" s="282"/>
      <c r="I32" s="114" t="s">
        <v>8</v>
      </c>
      <c r="J32" s="162"/>
      <c r="K32" s="162"/>
      <c r="L32" s="162"/>
      <c r="M32" s="114" t="s">
        <v>8</v>
      </c>
      <c r="N32" s="116"/>
      <c r="O32" s="116"/>
      <c r="P32" s="116"/>
      <c r="Q32" s="114" t="s">
        <v>8</v>
      </c>
      <c r="R32" s="277"/>
      <c r="S32" s="277"/>
      <c r="T32" s="278"/>
      <c r="V32" s="49"/>
      <c r="W32" s="44"/>
      <c r="X32" s="279">
        <f>IF(Y32&gt;"","⑥","")</f>
      </c>
      <c r="Y32" s="280">
        <f>IF(B32="","",B32)</f>
      </c>
      <c r="Z32" s="280"/>
      <c r="AA32" s="280"/>
      <c r="AB32" s="280"/>
      <c r="AC32" s="280"/>
      <c r="AD32" s="281"/>
      <c r="AE32" s="281"/>
      <c r="AF32" s="281"/>
      <c r="AG32" s="281">
        <f>IF(N32="","",N32)</f>
      </c>
      <c r="AH32" s="281"/>
      <c r="AI32" s="281"/>
      <c r="AJ32" s="54"/>
      <c r="AK32" s="283"/>
      <c r="AL32" s="283"/>
      <c r="AM32" s="283"/>
      <c r="AN32" s="283"/>
      <c r="AO32" s="53"/>
      <c r="AQ32" s="287"/>
      <c r="AR32" s="184"/>
      <c r="AS32" s="22"/>
      <c r="AV32" s="22"/>
      <c r="AW32" s="22"/>
      <c r="AX32" s="22"/>
      <c r="AY32" s="22"/>
      <c r="AZ32" s="22"/>
      <c r="BA32" s="22"/>
      <c r="BB32" s="22"/>
      <c r="BC32" s="22"/>
      <c r="BD32" s="22"/>
      <c r="BE32" s="22"/>
      <c r="BF32" s="22"/>
      <c r="BG32" s="22"/>
      <c r="BH32" s="22"/>
      <c r="BI32" s="22"/>
      <c r="BJ32" s="23"/>
    </row>
    <row r="33" spans="1:62" ht="9.75" customHeight="1">
      <c r="A33" s="224"/>
      <c r="B33" s="158"/>
      <c r="C33" s="158"/>
      <c r="D33" s="158"/>
      <c r="E33" s="158"/>
      <c r="F33" s="115"/>
      <c r="G33" s="282"/>
      <c r="H33" s="282"/>
      <c r="I33" s="115"/>
      <c r="J33" s="162"/>
      <c r="K33" s="162"/>
      <c r="L33" s="162"/>
      <c r="M33" s="115"/>
      <c r="N33" s="116"/>
      <c r="O33" s="116"/>
      <c r="P33" s="116"/>
      <c r="Q33" s="115"/>
      <c r="R33" s="277"/>
      <c r="S33" s="277"/>
      <c r="T33" s="278"/>
      <c r="V33" s="49"/>
      <c r="W33" s="44"/>
      <c r="X33" s="279"/>
      <c r="Y33" s="280"/>
      <c r="Z33" s="280"/>
      <c r="AA33" s="280"/>
      <c r="AB33" s="280"/>
      <c r="AC33" s="280"/>
      <c r="AD33" s="281"/>
      <c r="AE33" s="281"/>
      <c r="AF33" s="281"/>
      <c r="AG33" s="281"/>
      <c r="AH33" s="281"/>
      <c r="AI33" s="281"/>
      <c r="AJ33" s="42"/>
      <c r="AK33" s="283"/>
      <c r="AL33" s="283"/>
      <c r="AM33" s="283"/>
      <c r="AN33" s="283"/>
      <c r="AO33" s="53"/>
      <c r="AR33" s="288" t="s">
        <v>105</v>
      </c>
      <c r="AS33" s="22"/>
      <c r="AV33" s="22"/>
      <c r="AW33" s="22"/>
      <c r="AX33" s="22"/>
      <c r="AY33" s="22"/>
      <c r="AZ33" s="22"/>
      <c r="BA33" s="22"/>
      <c r="BB33" s="22"/>
      <c r="BC33" s="22"/>
      <c r="BD33" s="22"/>
      <c r="BE33" s="22"/>
      <c r="BF33" s="22"/>
      <c r="BG33" s="22"/>
      <c r="BH33" s="22"/>
      <c r="BI33" s="22"/>
      <c r="BJ33" s="23"/>
    </row>
    <row r="34" spans="1:62" ht="9.75" customHeight="1">
      <c r="A34" s="224" t="s">
        <v>72</v>
      </c>
      <c r="B34" s="158"/>
      <c r="C34" s="158"/>
      <c r="D34" s="158"/>
      <c r="E34" s="158"/>
      <c r="F34" s="114" t="s">
        <v>8</v>
      </c>
      <c r="G34" s="282"/>
      <c r="H34" s="282"/>
      <c r="I34" s="114" t="s">
        <v>8</v>
      </c>
      <c r="J34" s="162"/>
      <c r="K34" s="162"/>
      <c r="L34" s="162"/>
      <c r="M34" s="114" t="s">
        <v>8</v>
      </c>
      <c r="N34" s="116"/>
      <c r="O34" s="116"/>
      <c r="P34" s="116"/>
      <c r="Q34" s="114" t="s">
        <v>8</v>
      </c>
      <c r="R34" s="277"/>
      <c r="S34" s="277"/>
      <c r="T34" s="278"/>
      <c r="V34" s="49"/>
      <c r="W34" s="44"/>
      <c r="X34" s="279">
        <f>IF(Y34&gt;"","⑦","")</f>
      </c>
      <c r="Y34" s="280">
        <f>IF(B34="","",B34)</f>
      </c>
      <c r="Z34" s="280"/>
      <c r="AA34" s="280"/>
      <c r="AB34" s="280"/>
      <c r="AC34" s="280"/>
      <c r="AD34" s="281"/>
      <c r="AE34" s="281"/>
      <c r="AF34" s="281"/>
      <c r="AG34" s="281">
        <f>IF(N34="","",N34)</f>
      </c>
      <c r="AH34" s="281"/>
      <c r="AI34" s="281"/>
      <c r="AJ34" s="42"/>
      <c r="AK34" s="283"/>
      <c r="AL34" s="283"/>
      <c r="AM34" s="283"/>
      <c r="AN34" s="283"/>
      <c r="AO34" s="53"/>
      <c r="AR34" s="288"/>
      <c r="AS34" s="22"/>
      <c r="AV34" s="22"/>
      <c r="AW34" s="22"/>
      <c r="AX34" s="22"/>
      <c r="AY34" s="22"/>
      <c r="AZ34" s="22"/>
      <c r="BA34" s="22"/>
      <c r="BB34" s="22"/>
      <c r="BC34" s="22"/>
      <c r="BD34" s="22"/>
      <c r="BE34" s="22"/>
      <c r="BF34" s="22"/>
      <c r="BG34" s="22"/>
      <c r="BH34" s="22"/>
      <c r="BI34" s="22"/>
      <c r="BJ34" s="23"/>
    </row>
    <row r="35" spans="1:41" ht="9.75" customHeight="1">
      <c r="A35" s="224"/>
      <c r="B35" s="158"/>
      <c r="C35" s="158"/>
      <c r="D35" s="158"/>
      <c r="E35" s="158"/>
      <c r="F35" s="115"/>
      <c r="G35" s="282"/>
      <c r="H35" s="282"/>
      <c r="I35" s="115"/>
      <c r="J35" s="162"/>
      <c r="K35" s="162"/>
      <c r="L35" s="162"/>
      <c r="M35" s="115"/>
      <c r="N35" s="116"/>
      <c r="O35" s="116"/>
      <c r="P35" s="116"/>
      <c r="Q35" s="115"/>
      <c r="R35" s="277"/>
      <c r="S35" s="277"/>
      <c r="T35" s="278"/>
      <c r="V35" s="49"/>
      <c r="W35" s="44"/>
      <c r="X35" s="279"/>
      <c r="Y35" s="280"/>
      <c r="Z35" s="280"/>
      <c r="AA35" s="280"/>
      <c r="AB35" s="280"/>
      <c r="AC35" s="280"/>
      <c r="AD35" s="281"/>
      <c r="AE35" s="281"/>
      <c r="AF35" s="281"/>
      <c r="AG35" s="281"/>
      <c r="AH35" s="281"/>
      <c r="AI35" s="281"/>
      <c r="AJ35" s="42"/>
      <c r="AK35" s="283"/>
      <c r="AL35" s="283"/>
      <c r="AM35" s="283"/>
      <c r="AN35" s="283"/>
      <c r="AO35" s="53"/>
    </row>
    <row r="36" spans="1:41" ht="9.75" customHeight="1">
      <c r="A36" s="224" t="s">
        <v>74</v>
      </c>
      <c r="B36" s="158"/>
      <c r="C36" s="158"/>
      <c r="D36" s="158"/>
      <c r="E36" s="158"/>
      <c r="F36" s="114" t="s">
        <v>8</v>
      </c>
      <c r="G36" s="282"/>
      <c r="H36" s="282"/>
      <c r="I36" s="114" t="s">
        <v>8</v>
      </c>
      <c r="J36" s="162"/>
      <c r="K36" s="162"/>
      <c r="L36" s="162"/>
      <c r="M36" s="114" t="s">
        <v>8</v>
      </c>
      <c r="N36" s="116"/>
      <c r="O36" s="116"/>
      <c r="P36" s="116"/>
      <c r="Q36" s="114" t="s">
        <v>8</v>
      </c>
      <c r="R36" s="277"/>
      <c r="S36" s="277"/>
      <c r="T36" s="278"/>
      <c r="V36" s="49"/>
      <c r="W36" s="44"/>
      <c r="X36" s="279">
        <f>IF(Y36&gt;"","⑧","")</f>
      </c>
      <c r="Y36" s="280">
        <f>IF(B36="","",B36)</f>
      </c>
      <c r="Z36" s="280"/>
      <c r="AA36" s="280"/>
      <c r="AB36" s="280"/>
      <c r="AC36" s="280"/>
      <c r="AD36" s="281"/>
      <c r="AE36" s="281"/>
      <c r="AF36" s="281"/>
      <c r="AG36" s="281">
        <f>IF(N36="","",N36)</f>
      </c>
      <c r="AH36" s="281"/>
      <c r="AI36" s="281"/>
      <c r="AJ36" s="42"/>
      <c r="AK36" s="283"/>
      <c r="AL36" s="283"/>
      <c r="AM36" s="283"/>
      <c r="AN36" s="283"/>
      <c r="AO36" s="53"/>
    </row>
    <row r="37" spans="1:41" ht="9.75" customHeight="1">
      <c r="A37" s="224"/>
      <c r="B37" s="158"/>
      <c r="C37" s="158"/>
      <c r="D37" s="158"/>
      <c r="E37" s="158"/>
      <c r="F37" s="115"/>
      <c r="G37" s="282"/>
      <c r="H37" s="282"/>
      <c r="I37" s="115"/>
      <c r="J37" s="162"/>
      <c r="K37" s="162"/>
      <c r="L37" s="162"/>
      <c r="M37" s="115"/>
      <c r="N37" s="116"/>
      <c r="O37" s="116"/>
      <c r="P37" s="116"/>
      <c r="Q37" s="115"/>
      <c r="R37" s="277"/>
      <c r="S37" s="277"/>
      <c r="T37" s="278"/>
      <c r="V37" s="49"/>
      <c r="W37" s="44"/>
      <c r="X37" s="279"/>
      <c r="Y37" s="280"/>
      <c r="Z37" s="280"/>
      <c r="AA37" s="280"/>
      <c r="AB37" s="280"/>
      <c r="AC37" s="280"/>
      <c r="AD37" s="281"/>
      <c r="AE37" s="281"/>
      <c r="AF37" s="281"/>
      <c r="AG37" s="281"/>
      <c r="AH37" s="281"/>
      <c r="AI37" s="281"/>
      <c r="AJ37" s="42"/>
      <c r="AK37" s="283"/>
      <c r="AL37" s="283"/>
      <c r="AM37" s="283"/>
      <c r="AN37" s="283"/>
      <c r="AO37" s="53"/>
    </row>
    <row r="38" spans="1:41" ht="9.75" customHeight="1">
      <c r="A38" s="224" t="s">
        <v>73</v>
      </c>
      <c r="B38" s="158"/>
      <c r="C38" s="158"/>
      <c r="D38" s="158"/>
      <c r="E38" s="158"/>
      <c r="F38" s="114" t="s">
        <v>8</v>
      </c>
      <c r="G38" s="282"/>
      <c r="H38" s="282"/>
      <c r="I38" s="114" t="s">
        <v>8</v>
      </c>
      <c r="J38" s="162"/>
      <c r="K38" s="162"/>
      <c r="L38" s="162"/>
      <c r="M38" s="114" t="s">
        <v>8</v>
      </c>
      <c r="N38" s="116"/>
      <c r="O38" s="116"/>
      <c r="P38" s="116"/>
      <c r="Q38" s="114" t="s">
        <v>8</v>
      </c>
      <c r="R38" s="277"/>
      <c r="S38" s="277"/>
      <c r="T38" s="278"/>
      <c r="V38" s="49"/>
      <c r="W38" s="44"/>
      <c r="X38" s="279">
        <f>IF(Y38&gt;"","⑨","")</f>
      </c>
      <c r="Y38" s="280">
        <f>IF(B38="","",B38)</f>
      </c>
      <c r="Z38" s="280"/>
      <c r="AA38" s="280"/>
      <c r="AB38" s="280"/>
      <c r="AC38" s="280"/>
      <c r="AD38" s="281"/>
      <c r="AE38" s="281"/>
      <c r="AF38" s="281"/>
      <c r="AG38" s="281">
        <f>IF(N38="","",N38)</f>
      </c>
      <c r="AH38" s="281"/>
      <c r="AI38" s="281"/>
      <c r="AJ38" s="42"/>
      <c r="AK38" s="283"/>
      <c r="AL38" s="283"/>
      <c r="AM38" s="283"/>
      <c r="AN38" s="283"/>
      <c r="AO38" s="53"/>
    </row>
    <row r="39" spans="1:44" ht="9.75" customHeight="1">
      <c r="A39" s="224"/>
      <c r="B39" s="158"/>
      <c r="C39" s="158"/>
      <c r="D39" s="158"/>
      <c r="E39" s="158"/>
      <c r="F39" s="115"/>
      <c r="G39" s="282"/>
      <c r="H39" s="282"/>
      <c r="I39" s="115"/>
      <c r="J39" s="162"/>
      <c r="K39" s="162"/>
      <c r="L39" s="162"/>
      <c r="M39" s="115"/>
      <c r="N39" s="116"/>
      <c r="O39" s="116"/>
      <c r="P39" s="116"/>
      <c r="Q39" s="115"/>
      <c r="R39" s="277"/>
      <c r="S39" s="277"/>
      <c r="T39" s="278"/>
      <c r="V39" s="49"/>
      <c r="W39" s="44"/>
      <c r="X39" s="279"/>
      <c r="Y39" s="280"/>
      <c r="Z39" s="280"/>
      <c r="AA39" s="280"/>
      <c r="AB39" s="280"/>
      <c r="AC39" s="280"/>
      <c r="AD39" s="281"/>
      <c r="AE39" s="281"/>
      <c r="AF39" s="281"/>
      <c r="AG39" s="281"/>
      <c r="AH39" s="281"/>
      <c r="AI39" s="281"/>
      <c r="AJ39" s="42"/>
      <c r="AK39" s="283"/>
      <c r="AL39" s="283"/>
      <c r="AM39" s="283"/>
      <c r="AN39" s="283"/>
      <c r="AO39" s="53"/>
      <c r="AQ39" s="275" t="s">
        <v>119</v>
      </c>
      <c r="AR39" s="276"/>
    </row>
    <row r="40" spans="1:44" ht="9.75" customHeight="1">
      <c r="A40" s="224" t="s">
        <v>75</v>
      </c>
      <c r="B40" s="158"/>
      <c r="C40" s="158"/>
      <c r="D40" s="158"/>
      <c r="E40" s="158"/>
      <c r="F40" s="114" t="s">
        <v>8</v>
      </c>
      <c r="G40" s="282"/>
      <c r="H40" s="282"/>
      <c r="I40" s="114" t="s">
        <v>8</v>
      </c>
      <c r="J40" s="162"/>
      <c r="K40" s="162"/>
      <c r="L40" s="162"/>
      <c r="M40" s="114" t="s">
        <v>8</v>
      </c>
      <c r="N40" s="116"/>
      <c r="O40" s="116"/>
      <c r="P40" s="116"/>
      <c r="Q40" s="114" t="s">
        <v>8</v>
      </c>
      <c r="R40" s="277"/>
      <c r="S40" s="277"/>
      <c r="T40" s="278"/>
      <c r="V40" s="49"/>
      <c r="W40" s="44"/>
      <c r="X40" s="279">
        <f>IF(Y40&gt;"","⑩","")</f>
      </c>
      <c r="Y40" s="280">
        <f>IF(B40="","",B40)</f>
      </c>
      <c r="Z40" s="280"/>
      <c r="AA40" s="280"/>
      <c r="AB40" s="280"/>
      <c r="AC40" s="280"/>
      <c r="AD40" s="281"/>
      <c r="AE40" s="281"/>
      <c r="AF40" s="281"/>
      <c r="AG40" s="281">
        <f>IF(N40="","",N40)</f>
      </c>
      <c r="AH40" s="281"/>
      <c r="AI40" s="281"/>
      <c r="AJ40" s="42"/>
      <c r="AK40" s="283"/>
      <c r="AL40" s="283"/>
      <c r="AM40" s="283"/>
      <c r="AN40" s="283"/>
      <c r="AO40" s="53"/>
      <c r="AQ40" s="276"/>
      <c r="AR40" s="276"/>
    </row>
    <row r="41" spans="1:44" ht="9.75" customHeight="1">
      <c r="A41" s="224"/>
      <c r="B41" s="158"/>
      <c r="C41" s="158"/>
      <c r="D41" s="158"/>
      <c r="E41" s="158"/>
      <c r="F41" s="115"/>
      <c r="G41" s="282"/>
      <c r="H41" s="282"/>
      <c r="I41" s="115"/>
      <c r="J41" s="162"/>
      <c r="K41" s="162"/>
      <c r="L41" s="162"/>
      <c r="M41" s="115"/>
      <c r="N41" s="116"/>
      <c r="O41" s="116"/>
      <c r="P41" s="116"/>
      <c r="Q41" s="115"/>
      <c r="R41" s="277"/>
      <c r="S41" s="277"/>
      <c r="T41" s="278"/>
      <c r="V41" s="49"/>
      <c r="W41" s="44"/>
      <c r="X41" s="279"/>
      <c r="Y41" s="280"/>
      <c r="Z41" s="280"/>
      <c r="AA41" s="280"/>
      <c r="AB41" s="280"/>
      <c r="AC41" s="280"/>
      <c r="AD41" s="281"/>
      <c r="AE41" s="281"/>
      <c r="AF41" s="281"/>
      <c r="AG41" s="281"/>
      <c r="AH41" s="281"/>
      <c r="AI41" s="281"/>
      <c r="AJ41" s="42"/>
      <c r="AK41" s="283"/>
      <c r="AL41" s="283"/>
      <c r="AM41" s="283"/>
      <c r="AN41" s="283"/>
      <c r="AO41" s="53"/>
      <c r="AQ41" s="276"/>
      <c r="AR41" s="276"/>
    </row>
    <row r="42" spans="1:44" ht="9.75" customHeight="1">
      <c r="A42" s="4"/>
      <c r="B42" s="225" t="s">
        <v>153</v>
      </c>
      <c r="C42" s="112"/>
      <c r="D42" s="112"/>
      <c r="E42" s="112" t="s">
        <v>1</v>
      </c>
      <c r="F42" s="120" t="s">
        <v>163</v>
      </c>
      <c r="G42" s="120"/>
      <c r="H42" s="120"/>
      <c r="I42" s="120"/>
      <c r="J42" s="120"/>
      <c r="K42" s="120"/>
      <c r="L42" s="120"/>
      <c r="M42" s="120"/>
      <c r="N42" s="120"/>
      <c r="O42" s="120"/>
      <c r="P42" s="120"/>
      <c r="Q42" s="120"/>
      <c r="R42" s="120"/>
      <c r="S42" s="120"/>
      <c r="T42" s="121"/>
      <c r="V42" s="49"/>
      <c r="W42" s="42"/>
      <c r="X42" s="42"/>
      <c r="Y42" s="42"/>
      <c r="Z42" s="42"/>
      <c r="AA42" s="42"/>
      <c r="AB42" s="42"/>
      <c r="AC42" s="44"/>
      <c r="AD42" s="42"/>
      <c r="AE42" s="42"/>
      <c r="AF42" s="42"/>
      <c r="AG42" s="42"/>
      <c r="AH42" s="42"/>
      <c r="AI42" s="42"/>
      <c r="AJ42" s="42"/>
      <c r="AK42" s="42"/>
      <c r="AL42" s="42"/>
      <c r="AM42" s="42"/>
      <c r="AN42" s="42"/>
      <c r="AO42" s="53"/>
      <c r="AQ42" s="276"/>
      <c r="AR42" s="276"/>
    </row>
    <row r="43" spans="1:44" ht="9.75" customHeight="1">
      <c r="A43" s="7"/>
      <c r="B43" s="113"/>
      <c r="C43" s="113"/>
      <c r="D43" s="113"/>
      <c r="E43" s="113"/>
      <c r="F43" s="120"/>
      <c r="G43" s="120"/>
      <c r="H43" s="120"/>
      <c r="I43" s="120"/>
      <c r="J43" s="120"/>
      <c r="K43" s="120"/>
      <c r="L43" s="120"/>
      <c r="M43" s="120"/>
      <c r="N43" s="120"/>
      <c r="O43" s="120"/>
      <c r="P43" s="120"/>
      <c r="Q43" s="120"/>
      <c r="R43" s="120"/>
      <c r="S43" s="120"/>
      <c r="T43" s="121"/>
      <c r="V43" s="49"/>
      <c r="W43" s="42"/>
      <c r="X43" s="44"/>
      <c r="Y43" s="44"/>
      <c r="Z43" s="44"/>
      <c r="AA43" s="44"/>
      <c r="AB43" s="42"/>
      <c r="AC43" s="44"/>
      <c r="AD43" s="42"/>
      <c r="AE43" s="44"/>
      <c r="AF43" s="284" t="s">
        <v>49</v>
      </c>
      <c r="AG43" s="284"/>
      <c r="AH43" s="284"/>
      <c r="AI43" s="284"/>
      <c r="AJ43" s="284"/>
      <c r="AK43" s="285">
        <v>0</v>
      </c>
      <c r="AL43" s="286"/>
      <c r="AM43" s="286"/>
      <c r="AN43" s="286"/>
      <c r="AO43" s="53"/>
      <c r="AQ43" s="253" t="s">
        <v>52</v>
      </c>
      <c r="AR43" s="184" t="s">
        <v>133</v>
      </c>
    </row>
    <row r="44" spans="1:44" ht="9.75" customHeight="1">
      <c r="A44" s="7"/>
      <c r="B44" s="113"/>
      <c r="C44" s="113"/>
      <c r="D44" s="113"/>
      <c r="E44" s="113"/>
      <c r="F44" s="120"/>
      <c r="G44" s="120"/>
      <c r="H44" s="120"/>
      <c r="I44" s="120"/>
      <c r="J44" s="120"/>
      <c r="K44" s="120"/>
      <c r="L44" s="120"/>
      <c r="M44" s="120"/>
      <c r="N44" s="120"/>
      <c r="O44" s="120"/>
      <c r="P44" s="120"/>
      <c r="Q44" s="120"/>
      <c r="R44" s="120"/>
      <c r="S44" s="120"/>
      <c r="T44" s="121"/>
      <c r="V44" s="49"/>
      <c r="W44" s="44"/>
      <c r="X44" s="42"/>
      <c r="Y44" s="42"/>
      <c r="Z44" s="42"/>
      <c r="AA44" s="42"/>
      <c r="AB44" s="42"/>
      <c r="AC44" s="44"/>
      <c r="AD44" s="42"/>
      <c r="AE44" s="42"/>
      <c r="AF44" s="284"/>
      <c r="AG44" s="284"/>
      <c r="AH44" s="284"/>
      <c r="AI44" s="284"/>
      <c r="AJ44" s="284"/>
      <c r="AK44" s="286"/>
      <c r="AL44" s="286"/>
      <c r="AM44" s="286"/>
      <c r="AN44" s="286"/>
      <c r="AO44" s="53"/>
      <c r="AQ44" s="253"/>
      <c r="AR44" s="184"/>
    </row>
    <row r="45" spans="1:44" ht="9.75" customHeight="1">
      <c r="A45" s="4"/>
      <c r="B45" s="113"/>
      <c r="C45" s="113"/>
      <c r="D45" s="113"/>
      <c r="E45" s="113"/>
      <c r="F45" s="120"/>
      <c r="G45" s="120"/>
      <c r="H45" s="120"/>
      <c r="I45" s="120"/>
      <c r="J45" s="120"/>
      <c r="K45" s="120"/>
      <c r="L45" s="120"/>
      <c r="M45" s="120"/>
      <c r="N45" s="120"/>
      <c r="O45" s="120"/>
      <c r="P45" s="120"/>
      <c r="Q45" s="120"/>
      <c r="R45" s="120"/>
      <c r="S45" s="120"/>
      <c r="T45" s="121"/>
      <c r="V45" s="49"/>
      <c r="W45" s="44"/>
      <c r="X45" s="42"/>
      <c r="Y45" s="42"/>
      <c r="Z45" s="42"/>
      <c r="AA45" s="42"/>
      <c r="AB45" s="42"/>
      <c r="AC45" s="42"/>
      <c r="AD45" s="42"/>
      <c r="AE45" s="42"/>
      <c r="AF45" s="42"/>
      <c r="AG45" s="42"/>
      <c r="AH45" s="42"/>
      <c r="AI45" s="42"/>
      <c r="AJ45" s="42"/>
      <c r="AK45" s="42"/>
      <c r="AL45" s="42"/>
      <c r="AM45" s="42"/>
      <c r="AN45" s="42"/>
      <c r="AO45" s="53"/>
      <c r="AQ45" s="253"/>
      <c r="AR45" s="184" t="s">
        <v>146</v>
      </c>
    </row>
    <row r="46" spans="1:44" ht="9.75" customHeight="1">
      <c r="A46" s="4"/>
      <c r="B46" s="118" t="s">
        <v>82</v>
      </c>
      <c r="C46" s="118"/>
      <c r="D46" s="118"/>
      <c r="E46" s="25"/>
      <c r="F46" s="25"/>
      <c r="G46" s="25"/>
      <c r="H46" s="25"/>
      <c r="I46" s="25"/>
      <c r="J46" s="25"/>
      <c r="K46" s="25"/>
      <c r="L46" s="25"/>
      <c r="M46" s="25"/>
      <c r="N46" s="118" t="s">
        <v>85</v>
      </c>
      <c r="O46" s="118"/>
      <c r="P46" s="118"/>
      <c r="Q46" s="25"/>
      <c r="R46" s="25"/>
      <c r="S46" s="25"/>
      <c r="T46" s="3"/>
      <c r="V46" s="49"/>
      <c r="W46" s="42"/>
      <c r="X46" s="42"/>
      <c r="Y46" s="42"/>
      <c r="Z46" s="42"/>
      <c r="AA46" s="42"/>
      <c r="AB46" s="42"/>
      <c r="AC46" s="42"/>
      <c r="AD46" s="42"/>
      <c r="AE46" s="42"/>
      <c r="AF46" s="42"/>
      <c r="AG46" s="42"/>
      <c r="AH46" s="42"/>
      <c r="AI46" s="272">
        <f>IF(SUM(AK22:AN41)&gt;0,SUM(AK22:AN41),"")</f>
      </c>
      <c r="AJ46" s="272"/>
      <c r="AK46" s="272"/>
      <c r="AL46" s="272"/>
      <c r="AM46" s="272"/>
      <c r="AN46" s="272"/>
      <c r="AO46" s="53"/>
      <c r="AQ46" s="253"/>
      <c r="AR46" s="184"/>
    </row>
    <row r="47" spans="1:44" ht="9.75" customHeight="1">
      <c r="A47" s="4"/>
      <c r="B47" s="118"/>
      <c r="C47" s="118"/>
      <c r="D47" s="118"/>
      <c r="E47" s="25"/>
      <c r="F47" s="25"/>
      <c r="G47" s="25"/>
      <c r="H47" s="25"/>
      <c r="I47" s="25"/>
      <c r="J47" s="25"/>
      <c r="K47" s="25"/>
      <c r="L47" s="25"/>
      <c r="M47" s="25"/>
      <c r="N47" s="118"/>
      <c r="O47" s="118"/>
      <c r="P47" s="118"/>
      <c r="Q47" s="25"/>
      <c r="R47" s="25"/>
      <c r="S47" s="25"/>
      <c r="T47" s="3"/>
      <c r="V47" s="49"/>
      <c r="W47" s="42"/>
      <c r="X47" s="42"/>
      <c r="Y47" s="42"/>
      <c r="Z47" s="42"/>
      <c r="AA47" s="42"/>
      <c r="AB47" s="42"/>
      <c r="AC47" s="42"/>
      <c r="AD47" s="42"/>
      <c r="AE47" s="42"/>
      <c r="AF47" s="274" t="s">
        <v>95</v>
      </c>
      <c r="AG47" s="274"/>
      <c r="AH47" s="274"/>
      <c r="AI47" s="272"/>
      <c r="AJ47" s="272"/>
      <c r="AK47" s="272"/>
      <c r="AL47" s="272"/>
      <c r="AM47" s="272"/>
      <c r="AN47" s="272"/>
      <c r="AO47" s="53"/>
      <c r="AQ47" s="253" t="s">
        <v>52</v>
      </c>
      <c r="AR47" s="184" t="s">
        <v>134</v>
      </c>
    </row>
    <row r="48" spans="1:44" ht="9.75" customHeight="1" thickBot="1">
      <c r="A48" s="4"/>
      <c r="B48" s="117" t="s">
        <v>9</v>
      </c>
      <c r="C48" s="117"/>
      <c r="D48" s="117"/>
      <c r="E48" s="118" t="s">
        <v>1</v>
      </c>
      <c r="F48" s="122" t="s">
        <v>145</v>
      </c>
      <c r="G48" s="122"/>
      <c r="H48" s="122"/>
      <c r="I48" s="122"/>
      <c r="J48" s="122"/>
      <c r="K48" s="122"/>
      <c r="L48" s="122"/>
      <c r="M48" s="122"/>
      <c r="N48" s="117" t="s">
        <v>11</v>
      </c>
      <c r="O48" s="117"/>
      <c r="P48" s="118" t="s">
        <v>1</v>
      </c>
      <c r="Q48" s="125" t="s">
        <v>152</v>
      </c>
      <c r="R48" s="125"/>
      <c r="S48" s="125"/>
      <c r="T48" s="126"/>
      <c r="V48" s="49"/>
      <c r="W48" s="44"/>
      <c r="X48" s="42"/>
      <c r="Y48" s="42"/>
      <c r="Z48" s="42"/>
      <c r="AA48" s="42"/>
      <c r="AB48" s="42"/>
      <c r="AC48" s="42"/>
      <c r="AD48" s="42"/>
      <c r="AE48" s="55"/>
      <c r="AF48" s="274"/>
      <c r="AG48" s="274"/>
      <c r="AH48" s="274"/>
      <c r="AI48" s="273"/>
      <c r="AJ48" s="273"/>
      <c r="AK48" s="273"/>
      <c r="AL48" s="273"/>
      <c r="AM48" s="273"/>
      <c r="AN48" s="273"/>
      <c r="AO48" s="56"/>
      <c r="AP48" s="17"/>
      <c r="AQ48" s="253"/>
      <c r="AR48" s="184"/>
    </row>
    <row r="49" spans="1:44" ht="9.75" customHeight="1">
      <c r="A49" s="4"/>
      <c r="B49" s="117"/>
      <c r="C49" s="117"/>
      <c r="D49" s="117"/>
      <c r="E49" s="118"/>
      <c r="F49" s="119"/>
      <c r="G49" s="119"/>
      <c r="H49" s="119"/>
      <c r="I49" s="119"/>
      <c r="J49" s="119"/>
      <c r="K49" s="119"/>
      <c r="L49" s="119"/>
      <c r="M49" s="119"/>
      <c r="N49" s="117"/>
      <c r="O49" s="117"/>
      <c r="P49" s="118"/>
      <c r="Q49" s="123"/>
      <c r="R49" s="123"/>
      <c r="S49" s="123"/>
      <c r="T49" s="124"/>
      <c r="V49" s="49"/>
      <c r="W49" s="44"/>
      <c r="X49" s="42"/>
      <c r="Y49" s="42"/>
      <c r="Z49" s="42"/>
      <c r="AA49" s="42"/>
      <c r="AB49" s="42"/>
      <c r="AC49" s="42"/>
      <c r="AD49" s="42"/>
      <c r="AE49" s="42"/>
      <c r="AF49" s="42"/>
      <c r="AG49" s="42"/>
      <c r="AH49" s="42"/>
      <c r="AI49" s="42"/>
      <c r="AJ49" s="57"/>
      <c r="AK49" s="57"/>
      <c r="AL49" s="57"/>
      <c r="AM49" s="57"/>
      <c r="AN49" s="57"/>
      <c r="AO49" s="56"/>
      <c r="AP49" s="17"/>
      <c r="AQ49" s="253" t="s">
        <v>52</v>
      </c>
      <c r="AR49" s="184" t="s">
        <v>135</v>
      </c>
    </row>
    <row r="50" spans="1:44" ht="9.75" customHeight="1">
      <c r="A50" s="4"/>
      <c r="B50" s="117" t="s">
        <v>10</v>
      </c>
      <c r="C50" s="117"/>
      <c r="D50" s="117"/>
      <c r="E50" s="118" t="s">
        <v>1</v>
      </c>
      <c r="F50" s="119" t="s">
        <v>151</v>
      </c>
      <c r="G50" s="119"/>
      <c r="H50" s="119"/>
      <c r="I50" s="119"/>
      <c r="J50" s="119"/>
      <c r="K50" s="119"/>
      <c r="L50" s="119"/>
      <c r="M50" s="119"/>
      <c r="N50" s="117" t="s">
        <v>12</v>
      </c>
      <c r="O50" s="117"/>
      <c r="P50" s="118" t="s">
        <v>1</v>
      </c>
      <c r="Q50" s="123" t="s">
        <v>162</v>
      </c>
      <c r="R50" s="123"/>
      <c r="S50" s="123"/>
      <c r="T50" s="124"/>
      <c r="V50" s="49"/>
      <c r="W50" s="259" t="s">
        <v>109</v>
      </c>
      <c r="X50" s="260"/>
      <c r="Y50" s="260"/>
      <c r="Z50" s="260"/>
      <c r="AA50" s="260"/>
      <c r="AB50" s="260"/>
      <c r="AC50" s="260"/>
      <c r="AD50" s="260"/>
      <c r="AE50" s="261"/>
      <c r="AF50" s="42"/>
      <c r="AG50" s="42"/>
      <c r="AH50" s="58"/>
      <c r="AI50" s="58"/>
      <c r="AJ50" s="58"/>
      <c r="AK50" s="58"/>
      <c r="AL50" s="58"/>
      <c r="AM50" s="58"/>
      <c r="AN50" s="58"/>
      <c r="AO50" s="59"/>
      <c r="AP50" s="18"/>
      <c r="AQ50" s="253"/>
      <c r="AR50" s="184"/>
    </row>
    <row r="51" spans="1:44" ht="9.75" customHeight="1">
      <c r="A51" s="14"/>
      <c r="B51" s="117"/>
      <c r="C51" s="117"/>
      <c r="D51" s="117"/>
      <c r="E51" s="118"/>
      <c r="F51" s="119"/>
      <c r="G51" s="119"/>
      <c r="H51" s="119"/>
      <c r="I51" s="119"/>
      <c r="J51" s="119"/>
      <c r="K51" s="119"/>
      <c r="L51" s="119"/>
      <c r="M51" s="119"/>
      <c r="N51" s="117"/>
      <c r="O51" s="117"/>
      <c r="P51" s="118"/>
      <c r="Q51" s="123"/>
      <c r="R51" s="123"/>
      <c r="S51" s="123"/>
      <c r="T51" s="124"/>
      <c r="V51" s="49"/>
      <c r="W51" s="262"/>
      <c r="X51" s="263"/>
      <c r="Y51" s="263"/>
      <c r="Z51" s="263"/>
      <c r="AA51" s="263"/>
      <c r="AB51" s="263"/>
      <c r="AC51" s="263"/>
      <c r="AD51" s="263"/>
      <c r="AE51" s="264"/>
      <c r="AF51" s="42"/>
      <c r="AG51" s="42"/>
      <c r="AH51" s="58"/>
      <c r="AI51" s="58"/>
      <c r="AJ51" s="58"/>
      <c r="AK51" s="58"/>
      <c r="AL51" s="58"/>
      <c r="AM51" s="58"/>
      <c r="AN51" s="58"/>
      <c r="AO51" s="59"/>
      <c r="AP51" s="18"/>
      <c r="AQ51" s="253"/>
      <c r="AR51" s="184" t="s">
        <v>136</v>
      </c>
    </row>
    <row r="52" spans="1:44" ht="9.75" customHeight="1" thickBot="1">
      <c r="A52" s="32"/>
      <c r="B52" s="32"/>
      <c r="C52" s="32"/>
      <c r="D52" s="32"/>
      <c r="E52" s="32"/>
      <c r="F52" s="32"/>
      <c r="G52" s="32"/>
      <c r="H52" s="32"/>
      <c r="I52" s="32"/>
      <c r="J52" s="32"/>
      <c r="K52" s="32"/>
      <c r="L52" s="32"/>
      <c r="M52" s="32"/>
      <c r="N52" s="32"/>
      <c r="O52" s="32"/>
      <c r="P52" s="32"/>
      <c r="Q52" s="32"/>
      <c r="R52" s="32"/>
      <c r="S52" s="32"/>
      <c r="T52" s="32"/>
      <c r="V52" s="49"/>
      <c r="W52" s="267" t="s">
        <v>97</v>
      </c>
      <c r="X52" s="252"/>
      <c r="Y52" s="252"/>
      <c r="Z52" s="252"/>
      <c r="AA52" s="252"/>
      <c r="AB52" s="252"/>
      <c r="AC52" s="252"/>
      <c r="AD52" s="252"/>
      <c r="AE52" s="268"/>
      <c r="AF52" s="42"/>
      <c r="AG52" s="42"/>
      <c r="AH52" s="42"/>
      <c r="AI52" s="42"/>
      <c r="AJ52" s="42"/>
      <c r="AK52" s="42"/>
      <c r="AL52" s="42"/>
      <c r="AM52" s="42"/>
      <c r="AN52" s="42"/>
      <c r="AO52" s="53"/>
      <c r="AQ52" s="253"/>
      <c r="AR52" s="184"/>
    </row>
    <row r="53" spans="1:44" ht="9.75" customHeight="1" thickTop="1">
      <c r="A53" s="238" t="s">
        <v>98</v>
      </c>
      <c r="B53" s="239"/>
      <c r="C53" s="239"/>
      <c r="D53" s="239"/>
      <c r="E53" s="239"/>
      <c r="F53" s="239"/>
      <c r="G53" s="239"/>
      <c r="H53" s="239"/>
      <c r="I53" s="239"/>
      <c r="J53" s="239"/>
      <c r="K53" s="239"/>
      <c r="L53" s="239"/>
      <c r="M53" s="239"/>
      <c r="N53" s="239"/>
      <c r="O53" s="239"/>
      <c r="P53" s="239"/>
      <c r="Q53" s="239"/>
      <c r="R53" s="239"/>
      <c r="S53" s="239"/>
      <c r="T53" s="240"/>
      <c r="V53" s="49"/>
      <c r="W53" s="267"/>
      <c r="X53" s="252"/>
      <c r="Y53" s="252"/>
      <c r="Z53" s="252"/>
      <c r="AA53" s="252"/>
      <c r="AB53" s="252"/>
      <c r="AC53" s="252"/>
      <c r="AD53" s="252"/>
      <c r="AE53" s="268"/>
      <c r="AF53" s="42"/>
      <c r="AG53" s="42"/>
      <c r="AH53" s="42"/>
      <c r="AI53" s="42"/>
      <c r="AJ53" s="42"/>
      <c r="AK53" s="42"/>
      <c r="AL53" s="42"/>
      <c r="AM53" s="42"/>
      <c r="AN53" s="42"/>
      <c r="AO53" s="53"/>
      <c r="AQ53" s="253" t="s">
        <v>52</v>
      </c>
      <c r="AR53" s="184" t="s">
        <v>45</v>
      </c>
    </row>
    <row r="54" spans="1:44" ht="9.75" customHeight="1">
      <c r="A54" s="241"/>
      <c r="B54" s="192"/>
      <c r="C54" s="192"/>
      <c r="D54" s="192"/>
      <c r="E54" s="192"/>
      <c r="F54" s="192"/>
      <c r="G54" s="192"/>
      <c r="H54" s="192"/>
      <c r="I54" s="192"/>
      <c r="J54" s="192"/>
      <c r="K54" s="192"/>
      <c r="L54" s="192"/>
      <c r="M54" s="192"/>
      <c r="N54" s="192"/>
      <c r="O54" s="192"/>
      <c r="P54" s="192"/>
      <c r="Q54" s="192"/>
      <c r="R54" s="192"/>
      <c r="S54" s="192"/>
      <c r="T54" s="242"/>
      <c r="V54" s="49"/>
      <c r="W54" s="265" t="str">
        <f>_xlfn.IFERROR(IF(AU1="A",AU4,AU5),"搬入先CYを選択してください")</f>
        <v>口座番号：普通 7811907 (青海専用)</v>
      </c>
      <c r="X54" s="258"/>
      <c r="Y54" s="258"/>
      <c r="Z54" s="258"/>
      <c r="AA54" s="258"/>
      <c r="AB54" s="258"/>
      <c r="AC54" s="258"/>
      <c r="AD54" s="258"/>
      <c r="AE54" s="266"/>
      <c r="AF54" s="42"/>
      <c r="AG54" s="42"/>
      <c r="AH54" s="42"/>
      <c r="AI54" s="42"/>
      <c r="AJ54" s="42"/>
      <c r="AK54" s="42"/>
      <c r="AL54" s="42"/>
      <c r="AM54" s="42"/>
      <c r="AN54" s="42"/>
      <c r="AO54" s="53"/>
      <c r="AQ54" s="253"/>
      <c r="AR54" s="184"/>
    </row>
    <row r="55" spans="1:44" ht="9.75" customHeight="1">
      <c r="A55" s="135" t="s">
        <v>52</v>
      </c>
      <c r="B55" s="137" t="s">
        <v>102</v>
      </c>
      <c r="C55" s="137"/>
      <c r="D55" s="137"/>
      <c r="E55" s="137"/>
      <c r="F55" s="137"/>
      <c r="G55" s="137"/>
      <c r="H55" s="137"/>
      <c r="I55" s="137"/>
      <c r="J55" s="137"/>
      <c r="K55" s="137"/>
      <c r="L55" s="137"/>
      <c r="M55" s="137"/>
      <c r="N55" s="137"/>
      <c r="O55" s="137"/>
      <c r="P55" s="137"/>
      <c r="Q55" s="137"/>
      <c r="R55" s="137"/>
      <c r="S55" s="137"/>
      <c r="T55" s="138"/>
      <c r="V55" s="49"/>
      <c r="W55" s="265"/>
      <c r="X55" s="258"/>
      <c r="Y55" s="258"/>
      <c r="Z55" s="258"/>
      <c r="AA55" s="258"/>
      <c r="AB55" s="258"/>
      <c r="AC55" s="258"/>
      <c r="AD55" s="258"/>
      <c r="AE55" s="266"/>
      <c r="AF55" s="42"/>
      <c r="AG55" s="42"/>
      <c r="AH55" s="42"/>
      <c r="AI55" s="42"/>
      <c r="AJ55" s="42"/>
      <c r="AK55" s="42"/>
      <c r="AL55" s="42"/>
      <c r="AM55" s="42"/>
      <c r="AN55" s="42"/>
      <c r="AO55" s="53"/>
      <c r="AQ55" s="253"/>
      <c r="AR55" s="184" t="s">
        <v>138</v>
      </c>
    </row>
    <row r="56" spans="1:44" ht="9.75" customHeight="1">
      <c r="A56" s="135"/>
      <c r="B56" s="137"/>
      <c r="C56" s="137"/>
      <c r="D56" s="137"/>
      <c r="E56" s="137"/>
      <c r="F56" s="137"/>
      <c r="G56" s="137"/>
      <c r="H56" s="137"/>
      <c r="I56" s="137"/>
      <c r="J56" s="137"/>
      <c r="K56" s="137"/>
      <c r="L56" s="137"/>
      <c r="M56" s="137"/>
      <c r="N56" s="137"/>
      <c r="O56" s="137"/>
      <c r="P56" s="137"/>
      <c r="Q56" s="137"/>
      <c r="R56" s="137"/>
      <c r="S56" s="137"/>
      <c r="T56" s="138"/>
      <c r="V56" s="49"/>
      <c r="W56" s="267" t="s">
        <v>111</v>
      </c>
      <c r="X56" s="252"/>
      <c r="Y56" s="252"/>
      <c r="Z56" s="252"/>
      <c r="AA56" s="252"/>
      <c r="AB56" s="252"/>
      <c r="AC56" s="252"/>
      <c r="AD56" s="252"/>
      <c r="AE56" s="268"/>
      <c r="AF56" s="42"/>
      <c r="AG56" s="42"/>
      <c r="AH56" s="42"/>
      <c r="AI56" s="42"/>
      <c r="AJ56" s="42"/>
      <c r="AK56" s="42"/>
      <c r="AL56" s="42"/>
      <c r="AM56" s="42"/>
      <c r="AN56" s="42"/>
      <c r="AO56" s="53"/>
      <c r="AQ56" s="253"/>
      <c r="AR56" s="184"/>
    </row>
    <row r="57" spans="1:44" ht="9.75" customHeight="1">
      <c r="A57" s="135" t="s">
        <v>52</v>
      </c>
      <c r="B57" s="137" t="s">
        <v>103</v>
      </c>
      <c r="C57" s="137"/>
      <c r="D57" s="137"/>
      <c r="E57" s="137"/>
      <c r="F57" s="137"/>
      <c r="G57" s="137"/>
      <c r="H57" s="137"/>
      <c r="I57" s="137"/>
      <c r="J57" s="137"/>
      <c r="K57" s="137"/>
      <c r="L57" s="137"/>
      <c r="M57" s="137"/>
      <c r="N57" s="137"/>
      <c r="O57" s="137"/>
      <c r="P57" s="137"/>
      <c r="Q57" s="137"/>
      <c r="R57" s="137"/>
      <c r="S57" s="137"/>
      <c r="T57" s="138"/>
      <c r="V57" s="49"/>
      <c r="W57" s="269"/>
      <c r="X57" s="270"/>
      <c r="Y57" s="270"/>
      <c r="Z57" s="270"/>
      <c r="AA57" s="270"/>
      <c r="AB57" s="270"/>
      <c r="AC57" s="270"/>
      <c r="AD57" s="270"/>
      <c r="AE57" s="271"/>
      <c r="AF57" s="42"/>
      <c r="AG57" s="42"/>
      <c r="AH57" s="42"/>
      <c r="AI57" s="42"/>
      <c r="AJ57" s="42"/>
      <c r="AK57" s="42"/>
      <c r="AL57" s="42"/>
      <c r="AM57" s="42"/>
      <c r="AN57" s="42"/>
      <c r="AO57" s="53"/>
      <c r="AQ57" s="253" t="s">
        <v>52</v>
      </c>
      <c r="AR57" s="184" t="s">
        <v>139</v>
      </c>
    </row>
    <row r="58" spans="1:44" ht="9.75" customHeight="1">
      <c r="A58" s="135"/>
      <c r="B58" s="137"/>
      <c r="C58" s="137"/>
      <c r="D58" s="137"/>
      <c r="E58" s="137"/>
      <c r="F58" s="137"/>
      <c r="G58" s="137"/>
      <c r="H58" s="137"/>
      <c r="I58" s="137"/>
      <c r="J58" s="137"/>
      <c r="K58" s="137"/>
      <c r="L58" s="137"/>
      <c r="M58" s="137"/>
      <c r="N58" s="137"/>
      <c r="O58" s="137"/>
      <c r="P58" s="137"/>
      <c r="Q58" s="137"/>
      <c r="R58" s="137"/>
      <c r="S58" s="137"/>
      <c r="T58" s="138"/>
      <c r="V58" s="49"/>
      <c r="W58" s="42"/>
      <c r="X58" s="42"/>
      <c r="Y58" s="42"/>
      <c r="Z58" s="42"/>
      <c r="AA58" s="42"/>
      <c r="AB58" s="42"/>
      <c r="AC58" s="42"/>
      <c r="AD58" s="42"/>
      <c r="AE58" s="42"/>
      <c r="AF58" s="42"/>
      <c r="AG58" s="42"/>
      <c r="AH58" s="34"/>
      <c r="AI58" s="34"/>
      <c r="AJ58" s="34"/>
      <c r="AK58" s="34"/>
      <c r="AL58" s="34"/>
      <c r="AM58" s="34"/>
      <c r="AN58" s="34"/>
      <c r="AO58" s="53"/>
      <c r="AQ58" s="253"/>
      <c r="AR58" s="184"/>
    </row>
    <row r="59" spans="1:44" ht="9.75" customHeight="1" thickBot="1">
      <c r="A59" s="135" t="s">
        <v>52</v>
      </c>
      <c r="B59" s="137" t="s">
        <v>108</v>
      </c>
      <c r="C59" s="137"/>
      <c r="D59" s="137"/>
      <c r="E59" s="137"/>
      <c r="F59" s="137"/>
      <c r="G59" s="137"/>
      <c r="H59" s="137"/>
      <c r="I59" s="137"/>
      <c r="J59" s="137"/>
      <c r="K59" s="137"/>
      <c r="L59" s="137"/>
      <c r="M59" s="137"/>
      <c r="N59" s="137"/>
      <c r="O59" s="137"/>
      <c r="P59" s="137"/>
      <c r="Q59" s="137"/>
      <c r="R59" s="137"/>
      <c r="S59" s="137"/>
      <c r="T59" s="138"/>
      <c r="V59" s="60"/>
      <c r="W59" s="61"/>
      <c r="X59" s="61"/>
      <c r="Y59" s="61"/>
      <c r="Z59" s="61"/>
      <c r="AA59" s="61"/>
      <c r="AB59" s="61"/>
      <c r="AC59" s="61"/>
      <c r="AD59" s="61"/>
      <c r="AE59" s="61"/>
      <c r="AF59" s="61"/>
      <c r="AG59" s="61"/>
      <c r="AH59" s="62"/>
      <c r="AI59" s="62"/>
      <c r="AJ59" s="62"/>
      <c r="AK59" s="62"/>
      <c r="AL59" s="62"/>
      <c r="AM59" s="62"/>
      <c r="AN59" s="62"/>
      <c r="AO59" s="63"/>
      <c r="AQ59" s="253" t="s">
        <v>52</v>
      </c>
      <c r="AR59" s="184" t="s">
        <v>140</v>
      </c>
    </row>
    <row r="60" spans="1:44" ht="9.75" customHeight="1">
      <c r="A60" s="135"/>
      <c r="B60" s="137"/>
      <c r="C60" s="137"/>
      <c r="D60" s="137"/>
      <c r="E60" s="137"/>
      <c r="F60" s="137"/>
      <c r="G60" s="137"/>
      <c r="H60" s="137"/>
      <c r="I60" s="137"/>
      <c r="J60" s="137"/>
      <c r="K60" s="137"/>
      <c r="L60" s="137"/>
      <c r="M60" s="137"/>
      <c r="N60" s="137"/>
      <c r="O60" s="137"/>
      <c r="P60" s="137"/>
      <c r="Q60" s="137"/>
      <c r="R60" s="137"/>
      <c r="S60" s="137"/>
      <c r="T60" s="138"/>
      <c r="V60" s="254" t="s">
        <v>15</v>
      </c>
      <c r="W60" s="255"/>
      <c r="X60" s="255"/>
      <c r="Y60" s="42"/>
      <c r="Z60" s="42"/>
      <c r="AA60" s="42"/>
      <c r="AB60" s="42"/>
      <c r="AC60" s="42"/>
      <c r="AD60" s="42"/>
      <c r="AE60" s="42"/>
      <c r="AF60" s="42"/>
      <c r="AG60" s="42"/>
      <c r="AH60" s="42"/>
      <c r="AI60" s="42"/>
      <c r="AJ60" s="42"/>
      <c r="AK60" s="42"/>
      <c r="AL60" s="42"/>
      <c r="AM60" s="42"/>
      <c r="AN60" s="42"/>
      <c r="AO60" s="53"/>
      <c r="AQ60" s="253"/>
      <c r="AR60" s="184"/>
    </row>
    <row r="61" spans="1:44" ht="9.75" customHeight="1">
      <c r="A61" s="135"/>
      <c r="B61" s="137" t="s">
        <v>105</v>
      </c>
      <c r="C61" s="137"/>
      <c r="D61" s="137"/>
      <c r="E61" s="137"/>
      <c r="F61" s="137"/>
      <c r="G61" s="137"/>
      <c r="H61" s="137"/>
      <c r="I61" s="137"/>
      <c r="J61" s="137"/>
      <c r="K61" s="137"/>
      <c r="L61" s="137"/>
      <c r="M61" s="137"/>
      <c r="N61" s="137"/>
      <c r="O61" s="137"/>
      <c r="P61" s="137"/>
      <c r="Q61" s="137"/>
      <c r="R61" s="137"/>
      <c r="S61" s="137"/>
      <c r="T61" s="138"/>
      <c r="V61" s="256"/>
      <c r="W61" s="257"/>
      <c r="X61" s="257"/>
      <c r="Y61" s="42"/>
      <c r="Z61" s="42"/>
      <c r="AA61" s="42"/>
      <c r="AB61" s="42"/>
      <c r="AC61" s="42"/>
      <c r="AD61" s="42"/>
      <c r="AE61" s="42"/>
      <c r="AF61" s="42"/>
      <c r="AG61" s="42"/>
      <c r="AH61" s="42"/>
      <c r="AI61" s="42"/>
      <c r="AJ61" s="42"/>
      <c r="AK61" s="42"/>
      <c r="AL61" s="42"/>
      <c r="AM61" s="42"/>
      <c r="AN61" s="42"/>
      <c r="AO61" s="53"/>
      <c r="AQ61" s="253" t="s">
        <v>52</v>
      </c>
      <c r="AR61" s="184" t="s">
        <v>141</v>
      </c>
    </row>
    <row r="62" spans="1:44" ht="9.75" customHeight="1">
      <c r="A62" s="135"/>
      <c r="B62" s="137"/>
      <c r="C62" s="137"/>
      <c r="D62" s="137"/>
      <c r="E62" s="137"/>
      <c r="F62" s="137"/>
      <c r="G62" s="137"/>
      <c r="H62" s="137"/>
      <c r="I62" s="137"/>
      <c r="J62" s="137"/>
      <c r="K62" s="137"/>
      <c r="L62" s="137"/>
      <c r="M62" s="137"/>
      <c r="N62" s="137"/>
      <c r="O62" s="137"/>
      <c r="P62" s="137"/>
      <c r="Q62" s="137"/>
      <c r="R62" s="137"/>
      <c r="S62" s="137"/>
      <c r="T62" s="138"/>
      <c r="V62" s="49"/>
      <c r="W62" s="258" t="s">
        <v>104</v>
      </c>
      <c r="X62" s="258"/>
      <c r="Y62" s="258"/>
      <c r="Z62" s="258"/>
      <c r="AA62" s="258"/>
      <c r="AB62" s="258"/>
      <c r="AC62" s="258"/>
      <c r="AD62" s="258"/>
      <c r="AE62" s="258"/>
      <c r="AF62" s="258"/>
      <c r="AG62" s="258"/>
      <c r="AH62" s="258"/>
      <c r="AI62" s="258"/>
      <c r="AJ62" s="258"/>
      <c r="AK62" s="258"/>
      <c r="AL62" s="258"/>
      <c r="AM62" s="258"/>
      <c r="AN62" s="258"/>
      <c r="AO62" s="53"/>
      <c r="AQ62" s="253"/>
      <c r="AR62" s="184"/>
    </row>
    <row r="63" spans="1:41" ht="9.75" customHeight="1">
      <c r="A63" s="135" t="s">
        <v>52</v>
      </c>
      <c r="B63" s="137" t="s">
        <v>107</v>
      </c>
      <c r="C63" s="137"/>
      <c r="D63" s="137"/>
      <c r="E63" s="137"/>
      <c r="F63" s="137"/>
      <c r="G63" s="137"/>
      <c r="H63" s="137"/>
      <c r="I63" s="137"/>
      <c r="J63" s="137"/>
      <c r="K63" s="137"/>
      <c r="L63" s="137"/>
      <c r="M63" s="137"/>
      <c r="N63" s="137"/>
      <c r="O63" s="137"/>
      <c r="P63" s="137"/>
      <c r="Q63" s="137"/>
      <c r="R63" s="137"/>
      <c r="S63" s="137"/>
      <c r="T63" s="138"/>
      <c r="V63" s="49"/>
      <c r="W63" s="258"/>
      <c r="X63" s="258"/>
      <c r="Y63" s="258"/>
      <c r="Z63" s="258"/>
      <c r="AA63" s="258"/>
      <c r="AB63" s="258"/>
      <c r="AC63" s="258"/>
      <c r="AD63" s="258"/>
      <c r="AE63" s="258"/>
      <c r="AF63" s="258"/>
      <c r="AG63" s="258"/>
      <c r="AH63" s="258"/>
      <c r="AI63" s="258"/>
      <c r="AJ63" s="258"/>
      <c r="AK63" s="258"/>
      <c r="AL63" s="258"/>
      <c r="AM63" s="258"/>
      <c r="AN63" s="258"/>
      <c r="AO63" s="53"/>
    </row>
    <row r="64" spans="1:41" ht="9.75" customHeight="1">
      <c r="A64" s="135"/>
      <c r="B64" s="137"/>
      <c r="C64" s="137"/>
      <c r="D64" s="137"/>
      <c r="E64" s="137"/>
      <c r="F64" s="137"/>
      <c r="G64" s="137"/>
      <c r="H64" s="137"/>
      <c r="I64" s="137"/>
      <c r="J64" s="137"/>
      <c r="K64" s="137"/>
      <c r="L64" s="137"/>
      <c r="M64" s="137"/>
      <c r="N64" s="137"/>
      <c r="O64" s="137"/>
      <c r="P64" s="137"/>
      <c r="Q64" s="137"/>
      <c r="R64" s="137"/>
      <c r="S64" s="137"/>
      <c r="T64" s="138"/>
      <c r="V64" s="49"/>
      <c r="W64" s="252" t="s">
        <v>116</v>
      </c>
      <c r="X64" s="252"/>
      <c r="Y64" s="252"/>
      <c r="Z64" s="252"/>
      <c r="AA64" s="252"/>
      <c r="AB64" s="252"/>
      <c r="AC64" s="252"/>
      <c r="AD64" s="252"/>
      <c r="AE64" s="252"/>
      <c r="AF64" s="252"/>
      <c r="AG64" s="252"/>
      <c r="AH64" s="252"/>
      <c r="AI64" s="252"/>
      <c r="AJ64" s="252"/>
      <c r="AK64" s="252"/>
      <c r="AL64" s="252"/>
      <c r="AM64" s="252"/>
      <c r="AN64" s="252"/>
      <c r="AO64" s="53"/>
    </row>
    <row r="65" spans="1:41" ht="9.75" customHeight="1">
      <c r="A65" s="135"/>
      <c r="B65" s="137" t="s">
        <v>112</v>
      </c>
      <c r="C65" s="137"/>
      <c r="D65" s="137"/>
      <c r="E65" s="137"/>
      <c r="F65" s="137"/>
      <c r="G65" s="137"/>
      <c r="H65" s="137"/>
      <c r="I65" s="137"/>
      <c r="J65" s="137"/>
      <c r="K65" s="137"/>
      <c r="L65" s="137"/>
      <c r="M65" s="137"/>
      <c r="N65" s="137"/>
      <c r="O65" s="137"/>
      <c r="P65" s="137"/>
      <c r="Q65" s="137"/>
      <c r="R65" s="137"/>
      <c r="S65" s="137"/>
      <c r="T65" s="138"/>
      <c r="V65" s="49"/>
      <c r="W65" s="252"/>
      <c r="X65" s="252"/>
      <c r="Y65" s="252"/>
      <c r="Z65" s="252"/>
      <c r="AA65" s="252"/>
      <c r="AB65" s="252"/>
      <c r="AC65" s="252"/>
      <c r="AD65" s="252"/>
      <c r="AE65" s="252"/>
      <c r="AF65" s="252"/>
      <c r="AG65" s="252"/>
      <c r="AH65" s="252"/>
      <c r="AI65" s="252"/>
      <c r="AJ65" s="252"/>
      <c r="AK65" s="252"/>
      <c r="AL65" s="252"/>
      <c r="AM65" s="252"/>
      <c r="AN65" s="252"/>
      <c r="AO65" s="53"/>
    </row>
    <row r="66" spans="1:41" ht="9.75" customHeight="1">
      <c r="A66" s="135"/>
      <c r="B66" s="137"/>
      <c r="C66" s="137"/>
      <c r="D66" s="137"/>
      <c r="E66" s="137"/>
      <c r="F66" s="137"/>
      <c r="G66" s="137"/>
      <c r="H66" s="137"/>
      <c r="I66" s="137"/>
      <c r="J66" s="137"/>
      <c r="K66" s="137"/>
      <c r="L66" s="137"/>
      <c r="M66" s="137"/>
      <c r="N66" s="137"/>
      <c r="O66" s="137"/>
      <c r="P66" s="137"/>
      <c r="Q66" s="137"/>
      <c r="R66" s="137"/>
      <c r="S66" s="137"/>
      <c r="T66" s="138"/>
      <c r="V66" s="49"/>
      <c r="W66" s="42"/>
      <c r="X66" s="42"/>
      <c r="Y66" s="42"/>
      <c r="Z66" s="42"/>
      <c r="AA66" s="42"/>
      <c r="AB66" s="42"/>
      <c r="AC66" s="42"/>
      <c r="AD66" s="42"/>
      <c r="AE66" s="42"/>
      <c r="AF66" s="42"/>
      <c r="AG66" s="42"/>
      <c r="AH66" s="42"/>
      <c r="AI66" s="42"/>
      <c r="AJ66" s="42"/>
      <c r="AK66" s="42"/>
      <c r="AL66" s="42"/>
      <c r="AM66" s="42"/>
      <c r="AN66" s="42"/>
      <c r="AO66" s="53"/>
    </row>
    <row r="67" spans="1:41" ht="9.75" customHeight="1">
      <c r="A67" s="135" t="s">
        <v>52</v>
      </c>
      <c r="B67" s="142" t="s">
        <v>117</v>
      </c>
      <c r="C67" s="137"/>
      <c r="D67" s="137"/>
      <c r="E67" s="137"/>
      <c r="F67" s="137"/>
      <c r="G67" s="137"/>
      <c r="H67" s="137"/>
      <c r="I67" s="137"/>
      <c r="J67" s="137"/>
      <c r="K67" s="137"/>
      <c r="L67" s="137"/>
      <c r="M67" s="137"/>
      <c r="N67" s="137"/>
      <c r="O67" s="137"/>
      <c r="P67" s="137"/>
      <c r="Q67" s="137"/>
      <c r="R67" s="137"/>
      <c r="S67" s="137"/>
      <c r="T67" s="138"/>
      <c r="V67" s="49"/>
      <c r="W67" s="42"/>
      <c r="X67" s="42"/>
      <c r="Y67" s="42"/>
      <c r="Z67" s="42"/>
      <c r="AA67" s="42"/>
      <c r="AB67" s="42"/>
      <c r="AC67" s="42"/>
      <c r="AD67" s="42"/>
      <c r="AE67" s="42"/>
      <c r="AF67" s="42"/>
      <c r="AG67" s="42"/>
      <c r="AH67" s="42"/>
      <c r="AI67" s="42"/>
      <c r="AJ67" s="42"/>
      <c r="AK67" s="42"/>
      <c r="AL67" s="42"/>
      <c r="AM67" s="42"/>
      <c r="AN67" s="42"/>
      <c r="AO67" s="53"/>
    </row>
    <row r="68" spans="1:41" ht="9.75" customHeight="1">
      <c r="A68" s="135"/>
      <c r="B68" s="137"/>
      <c r="C68" s="137"/>
      <c r="D68" s="137"/>
      <c r="E68" s="137"/>
      <c r="F68" s="137"/>
      <c r="G68" s="137"/>
      <c r="H68" s="137"/>
      <c r="I68" s="137"/>
      <c r="J68" s="137"/>
      <c r="K68" s="137"/>
      <c r="L68" s="137"/>
      <c r="M68" s="137"/>
      <c r="N68" s="137"/>
      <c r="O68" s="137"/>
      <c r="P68" s="137"/>
      <c r="Q68" s="137"/>
      <c r="R68" s="137"/>
      <c r="S68" s="137"/>
      <c r="T68" s="138"/>
      <c r="V68" s="49"/>
      <c r="W68" s="42"/>
      <c r="X68" s="42"/>
      <c r="Y68" s="42"/>
      <c r="Z68" s="42"/>
      <c r="AA68" s="42"/>
      <c r="AB68" s="42"/>
      <c r="AC68" s="42"/>
      <c r="AD68" s="42"/>
      <c r="AE68" s="42"/>
      <c r="AF68" s="42"/>
      <c r="AG68" s="42"/>
      <c r="AH68" s="42"/>
      <c r="AI68" s="42"/>
      <c r="AJ68" s="42"/>
      <c r="AK68" s="42"/>
      <c r="AL68" s="42"/>
      <c r="AM68" s="42"/>
      <c r="AN68" s="42"/>
      <c r="AO68" s="53"/>
    </row>
    <row r="69" spans="1:41" ht="9.75" customHeight="1">
      <c r="A69" s="135"/>
      <c r="B69" s="142" t="s">
        <v>118</v>
      </c>
      <c r="C69" s="137"/>
      <c r="D69" s="137"/>
      <c r="E69" s="137"/>
      <c r="F69" s="137"/>
      <c r="G69" s="137"/>
      <c r="H69" s="137"/>
      <c r="I69" s="137"/>
      <c r="J69" s="137"/>
      <c r="K69" s="137"/>
      <c r="L69" s="137"/>
      <c r="M69" s="137"/>
      <c r="N69" s="137"/>
      <c r="O69" s="137"/>
      <c r="P69" s="137"/>
      <c r="Q69" s="137"/>
      <c r="R69" s="137"/>
      <c r="S69" s="137"/>
      <c r="T69" s="138"/>
      <c r="V69" s="49"/>
      <c r="W69" s="42"/>
      <c r="X69" s="42"/>
      <c r="Y69" s="42"/>
      <c r="Z69" s="42"/>
      <c r="AA69" s="42"/>
      <c r="AB69" s="42"/>
      <c r="AC69" s="42"/>
      <c r="AD69" s="42"/>
      <c r="AE69" s="42"/>
      <c r="AF69" s="42"/>
      <c r="AG69" s="42"/>
      <c r="AH69" s="42"/>
      <c r="AI69" s="42"/>
      <c r="AJ69" s="42"/>
      <c r="AK69" s="42"/>
      <c r="AL69" s="42"/>
      <c r="AM69" s="42"/>
      <c r="AN69" s="42"/>
      <c r="AO69" s="53"/>
    </row>
    <row r="70" spans="1:41" ht="9.75" customHeight="1">
      <c r="A70" s="135"/>
      <c r="B70" s="137"/>
      <c r="C70" s="137"/>
      <c r="D70" s="137"/>
      <c r="E70" s="137"/>
      <c r="F70" s="137"/>
      <c r="G70" s="137"/>
      <c r="H70" s="137"/>
      <c r="I70" s="137"/>
      <c r="J70" s="137"/>
      <c r="K70" s="137"/>
      <c r="L70" s="137"/>
      <c r="M70" s="137"/>
      <c r="N70" s="137"/>
      <c r="O70" s="137"/>
      <c r="P70" s="137"/>
      <c r="Q70" s="137"/>
      <c r="R70" s="137"/>
      <c r="S70" s="137"/>
      <c r="T70" s="138"/>
      <c r="V70" s="49"/>
      <c r="W70" s="42"/>
      <c r="X70" s="42"/>
      <c r="Y70" s="42"/>
      <c r="Z70" s="42"/>
      <c r="AA70" s="42"/>
      <c r="AB70" s="42"/>
      <c r="AC70" s="42"/>
      <c r="AD70" s="42"/>
      <c r="AE70" s="42"/>
      <c r="AF70" s="42"/>
      <c r="AG70" s="42"/>
      <c r="AH70" s="42"/>
      <c r="AI70" s="42"/>
      <c r="AJ70" s="42"/>
      <c r="AK70" s="42"/>
      <c r="AL70" s="42"/>
      <c r="AM70" s="42"/>
      <c r="AN70" s="42"/>
      <c r="AO70" s="53"/>
    </row>
    <row r="71" spans="1:41" ht="9.75" customHeight="1">
      <c r="A71" s="135" t="s">
        <v>52</v>
      </c>
      <c r="B71" s="137" t="s">
        <v>106</v>
      </c>
      <c r="C71" s="137"/>
      <c r="D71" s="137"/>
      <c r="E71" s="137"/>
      <c r="F71" s="137"/>
      <c r="G71" s="137"/>
      <c r="H71" s="137"/>
      <c r="I71" s="137"/>
      <c r="J71" s="137"/>
      <c r="K71" s="137"/>
      <c r="L71" s="137"/>
      <c r="M71" s="137"/>
      <c r="N71" s="137"/>
      <c r="O71" s="137"/>
      <c r="P71" s="137"/>
      <c r="Q71" s="137"/>
      <c r="R71" s="137"/>
      <c r="S71" s="137"/>
      <c r="T71" s="138"/>
      <c r="V71" s="49"/>
      <c r="W71" s="42"/>
      <c r="X71" s="42"/>
      <c r="Y71" s="42"/>
      <c r="Z71" s="42"/>
      <c r="AA71" s="42"/>
      <c r="AB71" s="42"/>
      <c r="AC71" s="42"/>
      <c r="AD71" s="42"/>
      <c r="AE71" s="42"/>
      <c r="AF71" s="42"/>
      <c r="AG71" s="42"/>
      <c r="AH71" s="42"/>
      <c r="AI71" s="42"/>
      <c r="AJ71" s="42"/>
      <c r="AK71" s="42"/>
      <c r="AL71" s="42"/>
      <c r="AM71" s="42"/>
      <c r="AN71" s="42"/>
      <c r="AO71" s="53"/>
    </row>
    <row r="72" spans="1:41" ht="9.75" customHeight="1" thickBot="1">
      <c r="A72" s="136"/>
      <c r="B72" s="140"/>
      <c r="C72" s="140"/>
      <c r="D72" s="140"/>
      <c r="E72" s="140"/>
      <c r="F72" s="140"/>
      <c r="G72" s="140"/>
      <c r="H72" s="140"/>
      <c r="I72" s="140"/>
      <c r="J72" s="140"/>
      <c r="K72" s="140"/>
      <c r="L72" s="140"/>
      <c r="M72" s="140"/>
      <c r="N72" s="140"/>
      <c r="O72" s="140"/>
      <c r="P72" s="140"/>
      <c r="Q72" s="140"/>
      <c r="R72" s="140"/>
      <c r="S72" s="140"/>
      <c r="T72" s="141"/>
      <c r="V72" s="60"/>
      <c r="W72" s="61"/>
      <c r="X72" s="61"/>
      <c r="Y72" s="61"/>
      <c r="Z72" s="61"/>
      <c r="AA72" s="61"/>
      <c r="AB72" s="61"/>
      <c r="AC72" s="61"/>
      <c r="AD72" s="61"/>
      <c r="AE72" s="61"/>
      <c r="AF72" s="61"/>
      <c r="AG72" s="61"/>
      <c r="AH72" s="61"/>
      <c r="AI72" s="61"/>
      <c r="AJ72" s="61"/>
      <c r="AK72" s="61"/>
      <c r="AL72" s="61"/>
      <c r="AM72" s="61"/>
      <c r="AN72" s="61"/>
      <c r="AO72" s="63"/>
    </row>
    <row r="73" ht="9.75" customHeight="1" thickTop="1"/>
    <row r="76" spans="1:20" ht="18.75">
      <c r="A76" s="1"/>
      <c r="B76" s="1"/>
      <c r="C76" s="1"/>
      <c r="D76" s="1"/>
      <c r="E76" s="1"/>
      <c r="F76" s="1"/>
      <c r="G76" s="1"/>
      <c r="H76" s="1"/>
      <c r="I76" s="1"/>
      <c r="J76" s="1"/>
      <c r="K76" s="1"/>
      <c r="L76" s="1"/>
      <c r="M76" s="1"/>
      <c r="N76" s="1"/>
      <c r="O76" s="1"/>
      <c r="P76" s="1"/>
      <c r="Q76" s="1"/>
      <c r="R76" s="1"/>
      <c r="S76" s="1"/>
      <c r="T76" s="1"/>
    </row>
    <row r="77" spans="1:20" ht="18.75">
      <c r="A77" s="1"/>
      <c r="B77" s="1"/>
      <c r="C77" s="1"/>
      <c r="D77" s="1"/>
      <c r="E77" s="1"/>
      <c r="F77" s="1"/>
      <c r="G77" s="1"/>
      <c r="H77" s="1"/>
      <c r="I77" s="1"/>
      <c r="J77" s="1"/>
      <c r="K77" s="1"/>
      <c r="L77" s="1"/>
      <c r="M77" s="1"/>
      <c r="N77" s="1"/>
      <c r="O77" s="1"/>
      <c r="P77" s="1"/>
      <c r="Q77" s="1"/>
      <c r="R77" s="1"/>
      <c r="S77" s="1"/>
      <c r="T77" s="1"/>
    </row>
    <row r="78" spans="1:20" ht="18.75">
      <c r="A78" s="1"/>
      <c r="B78" s="1"/>
      <c r="C78" s="1"/>
      <c r="D78" s="1"/>
      <c r="E78" s="1"/>
      <c r="F78" s="1"/>
      <c r="G78" s="1"/>
      <c r="H78" s="1"/>
      <c r="I78" s="1"/>
      <c r="J78" s="1"/>
      <c r="K78" s="1"/>
      <c r="L78" s="1"/>
      <c r="M78" s="1"/>
      <c r="N78" s="1"/>
      <c r="O78" s="1"/>
      <c r="P78" s="1"/>
      <c r="Q78" s="1"/>
      <c r="R78" s="1"/>
      <c r="S78" s="1"/>
      <c r="T78" s="1"/>
    </row>
    <row r="79" spans="1:20" ht="18.75">
      <c r="A79" s="1"/>
      <c r="B79" s="1"/>
      <c r="C79" s="1"/>
      <c r="D79" s="1"/>
      <c r="E79" s="1"/>
      <c r="F79" s="1"/>
      <c r="G79" s="1"/>
      <c r="H79" s="1"/>
      <c r="I79" s="1"/>
      <c r="J79" s="1"/>
      <c r="K79" s="1"/>
      <c r="L79" s="1"/>
      <c r="M79" s="1"/>
      <c r="N79" s="1"/>
      <c r="O79" s="1"/>
      <c r="P79" s="1"/>
      <c r="Q79" s="1"/>
      <c r="R79" s="1"/>
      <c r="S79" s="1"/>
      <c r="T79" s="1"/>
    </row>
    <row r="80" spans="1:20" ht="18.75">
      <c r="A80" s="1"/>
      <c r="B80" s="1"/>
      <c r="C80" s="1"/>
      <c r="D80" s="1"/>
      <c r="E80" s="1"/>
      <c r="F80" s="1"/>
      <c r="G80" s="1"/>
      <c r="H80" s="1"/>
      <c r="I80" s="1"/>
      <c r="J80" s="1"/>
      <c r="K80" s="1"/>
      <c r="L80" s="1"/>
      <c r="M80" s="1"/>
      <c r="N80" s="1"/>
      <c r="O80" s="1"/>
      <c r="P80" s="1"/>
      <c r="Q80" s="1"/>
      <c r="R80" s="1"/>
      <c r="S80" s="1"/>
      <c r="T80" s="1"/>
    </row>
    <row r="81" spans="1:20" ht="18.75">
      <c r="A81" s="1"/>
      <c r="B81" s="1"/>
      <c r="C81" s="1"/>
      <c r="D81" s="1"/>
      <c r="E81" s="1"/>
      <c r="F81" s="1"/>
      <c r="G81" s="1"/>
      <c r="H81" s="1"/>
      <c r="I81" s="1"/>
      <c r="J81" s="1"/>
      <c r="K81" s="1"/>
      <c r="L81" s="1"/>
      <c r="M81" s="1"/>
      <c r="N81" s="1"/>
      <c r="O81" s="1"/>
      <c r="P81" s="1"/>
      <c r="Q81" s="1"/>
      <c r="R81" s="1"/>
      <c r="S81" s="1"/>
      <c r="T81" s="1"/>
    </row>
  </sheetData>
  <sheetProtection sheet="1" objects="1" scenarios="1" selectLockedCells="1"/>
  <mergeCells count="287">
    <mergeCell ref="A1:H2"/>
    <mergeCell ref="Q1:T2"/>
    <mergeCell ref="V1:AO3"/>
    <mergeCell ref="AQ1:AR4"/>
    <mergeCell ref="A3:B4"/>
    <mergeCell ref="C3:S4"/>
    <mergeCell ref="V4:AO5"/>
    <mergeCell ref="A5:T7"/>
    <mergeCell ref="AQ5:AQ6"/>
    <mergeCell ref="AR5:AR6"/>
    <mergeCell ref="V6:AO7"/>
    <mergeCell ref="AQ7:AQ8"/>
    <mergeCell ref="AR7:AR8"/>
    <mergeCell ref="B8:S9"/>
    <mergeCell ref="V9:X10"/>
    <mergeCell ref="Y9:AG10"/>
    <mergeCell ref="AK9:AL10"/>
    <mergeCell ref="AM9:AO10"/>
    <mergeCell ref="AR9:AR10"/>
    <mergeCell ref="B10:S11"/>
    <mergeCell ref="AR11:AR12"/>
    <mergeCell ref="A12:T13"/>
    <mergeCell ref="W13:AC14"/>
    <mergeCell ref="AR13:AR14"/>
    <mergeCell ref="B14:D15"/>
    <mergeCell ref="E14:E15"/>
    <mergeCell ref="F14:K15"/>
    <mergeCell ref="M14:O15"/>
    <mergeCell ref="P14:P15"/>
    <mergeCell ref="Q14:T15"/>
    <mergeCell ref="AR15:AR16"/>
    <mergeCell ref="B16:D17"/>
    <mergeCell ref="E16:E17"/>
    <mergeCell ref="F16:K17"/>
    <mergeCell ref="M16:O17"/>
    <mergeCell ref="P16:P17"/>
    <mergeCell ref="Q16:T17"/>
    <mergeCell ref="W16:Z17"/>
    <mergeCell ref="AA16:AL17"/>
    <mergeCell ref="AR17:AR18"/>
    <mergeCell ref="E18:E19"/>
    <mergeCell ref="F18:O19"/>
    <mergeCell ref="P18:T19"/>
    <mergeCell ref="W18:Z19"/>
    <mergeCell ref="AQ19:AQ20"/>
    <mergeCell ref="AQ15:AQ16"/>
    <mergeCell ref="AR19:AR20"/>
    <mergeCell ref="B20:E21"/>
    <mergeCell ref="F20:H21"/>
    <mergeCell ref="J20:L21"/>
    <mergeCell ref="N20:P21"/>
    <mergeCell ref="R20:T21"/>
    <mergeCell ref="Y20:AC21"/>
    <mergeCell ref="AD20:AF21"/>
    <mergeCell ref="AG20:AI21"/>
    <mergeCell ref="B18:D19"/>
    <mergeCell ref="AK22:AN23"/>
    <mergeCell ref="AQ23:AQ24"/>
    <mergeCell ref="AR23:AR24"/>
    <mergeCell ref="X22:X23"/>
    <mergeCell ref="Y22:AC23"/>
    <mergeCell ref="AD22:AF23"/>
    <mergeCell ref="AG22:AI23"/>
    <mergeCell ref="AQ21:AQ22"/>
    <mergeCell ref="AR21:AR22"/>
    <mergeCell ref="AG24:AI25"/>
    <mergeCell ref="AK24:AN25"/>
    <mergeCell ref="AQ25:AQ26"/>
    <mergeCell ref="AR25:AR26"/>
    <mergeCell ref="X24:X25"/>
    <mergeCell ref="Y24:AC25"/>
    <mergeCell ref="AD24:AF25"/>
    <mergeCell ref="AD26:AF27"/>
    <mergeCell ref="AG26:AI27"/>
    <mergeCell ref="AK26:AN27"/>
    <mergeCell ref="AQ27:AQ28"/>
    <mergeCell ref="AR27:AR28"/>
    <mergeCell ref="X26:X27"/>
    <mergeCell ref="Y26:AC27"/>
    <mergeCell ref="AK28:AN29"/>
    <mergeCell ref="Q22:Q23"/>
    <mergeCell ref="R22:T23"/>
    <mergeCell ref="R28:T29"/>
    <mergeCell ref="X28:X29"/>
    <mergeCell ref="Y28:AC29"/>
    <mergeCell ref="AQ29:AQ30"/>
    <mergeCell ref="A22:A23"/>
    <mergeCell ref="B22:E23"/>
    <mergeCell ref="F22:F23"/>
    <mergeCell ref="G22:H23"/>
    <mergeCell ref="I22:I23"/>
    <mergeCell ref="J22:L23"/>
    <mergeCell ref="M22:M23"/>
    <mergeCell ref="N22:P23"/>
    <mergeCell ref="N24:P25"/>
    <mergeCell ref="Q24:Q25"/>
    <mergeCell ref="R24:T25"/>
    <mergeCell ref="A24:A25"/>
    <mergeCell ref="B24:E25"/>
    <mergeCell ref="F24:F25"/>
    <mergeCell ref="G24:H25"/>
    <mergeCell ref="I24:I25"/>
    <mergeCell ref="J24:L25"/>
    <mergeCell ref="M24:M25"/>
    <mergeCell ref="M26:M27"/>
    <mergeCell ref="N26:P27"/>
    <mergeCell ref="Q26:Q27"/>
    <mergeCell ref="R26:T27"/>
    <mergeCell ref="R30:T31"/>
    <mergeCell ref="X30:X31"/>
    <mergeCell ref="A26:A27"/>
    <mergeCell ref="B26:E27"/>
    <mergeCell ref="F26:F27"/>
    <mergeCell ref="G26:H27"/>
    <mergeCell ref="I26:I27"/>
    <mergeCell ref="J26:L27"/>
    <mergeCell ref="J28:L29"/>
    <mergeCell ref="M28:M29"/>
    <mergeCell ref="Y30:AC31"/>
    <mergeCell ref="A30:A31"/>
    <mergeCell ref="B30:E31"/>
    <mergeCell ref="F30:F31"/>
    <mergeCell ref="G30:H31"/>
    <mergeCell ref="I30:I31"/>
    <mergeCell ref="J30:L31"/>
    <mergeCell ref="M30:M31"/>
    <mergeCell ref="N30:P31"/>
    <mergeCell ref="Q30:Q31"/>
    <mergeCell ref="N28:P29"/>
    <mergeCell ref="Q28:Q29"/>
    <mergeCell ref="A28:A29"/>
    <mergeCell ref="B28:E29"/>
    <mergeCell ref="F28:F29"/>
    <mergeCell ref="G28:H29"/>
    <mergeCell ref="I28:I29"/>
    <mergeCell ref="AK30:AN31"/>
    <mergeCell ref="AQ31:AQ32"/>
    <mergeCell ref="AR31:AR32"/>
    <mergeCell ref="AD32:AF33"/>
    <mergeCell ref="AG32:AI33"/>
    <mergeCell ref="AK32:AN33"/>
    <mergeCell ref="AR33:AR34"/>
    <mergeCell ref="AD34:AF35"/>
    <mergeCell ref="AG34:AI35"/>
    <mergeCell ref="AK34:AN35"/>
    <mergeCell ref="AD28:AF29"/>
    <mergeCell ref="AG28:AI29"/>
    <mergeCell ref="AD30:AF31"/>
    <mergeCell ref="AG30:AI31"/>
    <mergeCell ref="M32:M33"/>
    <mergeCell ref="N32:P33"/>
    <mergeCell ref="Q32:Q33"/>
    <mergeCell ref="R32:T33"/>
    <mergeCell ref="X32:X33"/>
    <mergeCell ref="Y32:AC33"/>
    <mergeCell ref="A32:A33"/>
    <mergeCell ref="B32:E33"/>
    <mergeCell ref="F32:F33"/>
    <mergeCell ref="G32:H33"/>
    <mergeCell ref="I32:I33"/>
    <mergeCell ref="J32:L33"/>
    <mergeCell ref="Q34:Q35"/>
    <mergeCell ref="R34:T35"/>
    <mergeCell ref="X34:X35"/>
    <mergeCell ref="Y34:AC35"/>
    <mergeCell ref="A34:A35"/>
    <mergeCell ref="B34:E35"/>
    <mergeCell ref="F34:F35"/>
    <mergeCell ref="G34:H35"/>
    <mergeCell ref="I34:I35"/>
    <mergeCell ref="J34:L35"/>
    <mergeCell ref="M34:M35"/>
    <mergeCell ref="N34:P35"/>
    <mergeCell ref="AG36:AI37"/>
    <mergeCell ref="AK36:AN37"/>
    <mergeCell ref="A38:A39"/>
    <mergeCell ref="B38:E39"/>
    <mergeCell ref="F38:F39"/>
    <mergeCell ref="G38:H39"/>
    <mergeCell ref="I38:I39"/>
    <mergeCell ref="J38:L39"/>
    <mergeCell ref="N36:P37"/>
    <mergeCell ref="Q36:Q37"/>
    <mergeCell ref="R36:T37"/>
    <mergeCell ref="X36:X37"/>
    <mergeCell ref="R38:T39"/>
    <mergeCell ref="X38:X39"/>
    <mergeCell ref="Q38:Q39"/>
    <mergeCell ref="Y36:AC37"/>
    <mergeCell ref="AD36:AF37"/>
    <mergeCell ref="AK38:AN39"/>
    <mergeCell ref="A36:A37"/>
    <mergeCell ref="B36:E37"/>
    <mergeCell ref="F36:F37"/>
    <mergeCell ref="G36:H37"/>
    <mergeCell ref="I36:I37"/>
    <mergeCell ref="J36:L37"/>
    <mergeCell ref="M36:M37"/>
    <mergeCell ref="AD38:AF39"/>
    <mergeCell ref="AG38:AI39"/>
    <mergeCell ref="AK40:AN41"/>
    <mergeCell ref="B42:D45"/>
    <mergeCell ref="E42:E45"/>
    <mergeCell ref="F42:T43"/>
    <mergeCell ref="AF43:AJ44"/>
    <mergeCell ref="AK43:AN44"/>
    <mergeCell ref="Q40:Q41"/>
    <mergeCell ref="M38:M39"/>
    <mergeCell ref="A40:A41"/>
    <mergeCell ref="B40:E41"/>
    <mergeCell ref="F40:F41"/>
    <mergeCell ref="G40:H41"/>
    <mergeCell ref="I40:I41"/>
    <mergeCell ref="Y38:AC39"/>
    <mergeCell ref="N38:P39"/>
    <mergeCell ref="AR43:AR44"/>
    <mergeCell ref="F44:T45"/>
    <mergeCell ref="AQ45:AQ46"/>
    <mergeCell ref="AR45:AR46"/>
    <mergeCell ref="AQ43:AQ44"/>
    <mergeCell ref="R40:T41"/>
    <mergeCell ref="X40:X41"/>
    <mergeCell ref="Y40:AC41"/>
    <mergeCell ref="AD40:AF41"/>
    <mergeCell ref="AG40:AI41"/>
    <mergeCell ref="B48:D49"/>
    <mergeCell ref="E48:E49"/>
    <mergeCell ref="F48:M49"/>
    <mergeCell ref="N48:O49"/>
    <mergeCell ref="J40:L41"/>
    <mergeCell ref="M40:M41"/>
    <mergeCell ref="N40:P41"/>
    <mergeCell ref="P48:P49"/>
    <mergeCell ref="AQ53:AQ54"/>
    <mergeCell ref="AR53:AR54"/>
    <mergeCell ref="B50:D51"/>
    <mergeCell ref="AQ39:AR42"/>
    <mergeCell ref="AQ51:AQ52"/>
    <mergeCell ref="AR51:AR52"/>
    <mergeCell ref="W52:AE53"/>
    <mergeCell ref="A53:T54"/>
    <mergeCell ref="B46:D47"/>
    <mergeCell ref="N46:P47"/>
    <mergeCell ref="Q48:T49"/>
    <mergeCell ref="AQ49:AQ50"/>
    <mergeCell ref="AR49:AR50"/>
    <mergeCell ref="AQ47:AQ48"/>
    <mergeCell ref="AR47:AR48"/>
    <mergeCell ref="AI46:AN48"/>
    <mergeCell ref="AF47:AH48"/>
    <mergeCell ref="W54:AE55"/>
    <mergeCell ref="A55:A56"/>
    <mergeCell ref="B55:T56"/>
    <mergeCell ref="AQ55:AQ56"/>
    <mergeCell ref="AR55:AR56"/>
    <mergeCell ref="W56:AE57"/>
    <mergeCell ref="A57:A58"/>
    <mergeCell ref="B57:T58"/>
    <mergeCell ref="AQ57:AQ58"/>
    <mergeCell ref="AR57:AR58"/>
    <mergeCell ref="E50:E51"/>
    <mergeCell ref="F50:M51"/>
    <mergeCell ref="N50:O51"/>
    <mergeCell ref="P50:P51"/>
    <mergeCell ref="Q50:T51"/>
    <mergeCell ref="W50:AE51"/>
    <mergeCell ref="AQ59:AQ60"/>
    <mergeCell ref="AR59:AR60"/>
    <mergeCell ref="V60:X61"/>
    <mergeCell ref="A61:A62"/>
    <mergeCell ref="B61:T62"/>
    <mergeCell ref="AQ61:AQ62"/>
    <mergeCell ref="AR61:AR62"/>
    <mergeCell ref="W62:AN63"/>
    <mergeCell ref="A71:A72"/>
    <mergeCell ref="B71:T72"/>
    <mergeCell ref="A63:A64"/>
    <mergeCell ref="B63:T64"/>
    <mergeCell ref="A59:A60"/>
    <mergeCell ref="B59:T60"/>
    <mergeCell ref="W64:AN65"/>
    <mergeCell ref="A65:A66"/>
    <mergeCell ref="B65:T66"/>
    <mergeCell ref="A67:A68"/>
    <mergeCell ref="B67:T68"/>
    <mergeCell ref="A69:A70"/>
    <mergeCell ref="B69:T70"/>
  </mergeCells>
  <conditionalFormatting sqref="AK22:AN41">
    <cfRule type="expression" priority="1" dxfId="2">
      <formula>$Y22&gt;""</formula>
    </cfRule>
  </conditionalFormatting>
  <dataValidations count="3">
    <dataValidation type="list" allowBlank="1" showInputMessage="1" showErrorMessage="1" sqref="Q14:T15">
      <formula1>$AU$8:$AU$17</formula1>
    </dataValidation>
    <dataValidation type="list" allowBlank="1" showInputMessage="1" showErrorMessage="1" sqref="F14:K15">
      <formula1>$AT$8:$AT$21</formula1>
    </dataValidation>
    <dataValidation type="list" allowBlank="1" showInputMessage="1" showErrorMessage="1" sqref="T9">
      <formula1>$AU$8:$AU$20</formula1>
    </dataValidation>
  </dataValidations>
  <hyperlinks>
    <hyperlink ref="AR13" r:id="rId1" display="counter-tyo@sumitomo-soko.co.jp"/>
    <hyperlink ref="AR11" r:id="rId2" display="aomiswc-counter@sumitomo-soko.co.jp"/>
  </hyperlinks>
  <printOptions/>
  <pageMargins left="0.3937007874015748" right="0.3937007874015748" top="0.3937007874015748" bottom="0.3937007874015748" header="0.31496062992125984" footer="0.31496062992125984"/>
  <pageSetup blackAndWhite="1" fitToHeight="1" fitToWidth="1" horizontalDpi="600" verticalDpi="600" orientation="landscape" paperSize="9" scale="76"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2023-10-03T08:23:10Z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